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ароваЕ\Desktop\Отчеты\На сайт\"/>
    </mc:Choice>
  </mc:AlternateContent>
  <xr:revisionPtr revIDLastSave="0" documentId="13_ncr:1_{99B1133D-0489-44B8-B2AB-D9C68FBB2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ТОГИ" sheetId="5" r:id="rId1"/>
    <sheet name="01.04.2024" sheetId="11" state="hidden" r:id="rId2"/>
    <sheet name="ФЛ РО" sheetId="6" state="hidden" r:id="rId3"/>
    <sheet name="ФЛ СС" sheetId="7" state="hidden" r:id="rId4"/>
    <sheet name="ЮЛ РО" sheetId="8" state="hidden" r:id="rId5"/>
    <sheet name="ЮЛ СС" sheetId="9" state="hidden" r:id="rId6"/>
  </sheets>
  <definedNames>
    <definedName name="_xlnm._FilterDatabase" localSheetId="0" hidden="1">ИТОГИ!$A$8:$M$116</definedName>
    <definedName name="_xlnm._FilterDatabase" localSheetId="2" hidden="1">'ФЛ РО'!$A$11:$WWA$343</definedName>
    <definedName name="_xlnm._FilterDatabase" localSheetId="3" hidden="1">'ФЛ СС'!$A$11:$WWA$173</definedName>
    <definedName name="_xlnm._FilterDatabase" localSheetId="4" hidden="1">'ЮЛ РО'!$A$14:$WWA$331</definedName>
    <definedName name="_xlnm._FilterDatabase" localSheetId="5" hidden="1">'ЮЛ СС'!$A$12:$WWA$165</definedName>
  </definedNames>
  <calcPr calcId="191029" calcOnSave="0"/>
</workbook>
</file>

<file path=xl/calcChain.xml><?xml version="1.0" encoding="utf-8"?>
<calcChain xmlns="http://schemas.openxmlformats.org/spreadsheetml/2006/main">
  <c r="B9" i="5" l="1"/>
  <c r="M9" i="11" l="1"/>
  <c r="M10" i="11"/>
  <c r="M13" i="11"/>
  <c r="M18" i="11"/>
  <c r="M19" i="11"/>
  <c r="M21" i="11"/>
  <c r="M23" i="11"/>
  <c r="M29" i="11"/>
  <c r="M30" i="11"/>
  <c r="M35" i="11"/>
  <c r="M36" i="11"/>
  <c r="M39" i="11"/>
  <c r="M40" i="11"/>
  <c r="M41" i="11"/>
  <c r="M43" i="11"/>
  <c r="M45" i="11"/>
  <c r="M47" i="11"/>
  <c r="M50" i="11"/>
  <c r="M51" i="11"/>
  <c r="C51" i="11" s="1"/>
  <c r="M52" i="11"/>
  <c r="M58" i="11"/>
  <c r="M59" i="11"/>
  <c r="M64" i="11"/>
  <c r="M72" i="11"/>
  <c r="M77" i="11"/>
  <c r="M78" i="11"/>
  <c r="M79" i="11"/>
  <c r="M80" i="11"/>
  <c r="M81" i="11"/>
  <c r="M84" i="11"/>
  <c r="M86" i="11"/>
  <c r="M89" i="11"/>
  <c r="M90" i="11"/>
  <c r="M91" i="11"/>
  <c r="M95" i="11"/>
  <c r="M101" i="11"/>
  <c r="M103" i="11"/>
  <c r="M108" i="11"/>
  <c r="M109" i="11"/>
  <c r="M110" i="11"/>
  <c r="M111" i="11"/>
  <c r="M112" i="11"/>
  <c r="M113" i="11"/>
  <c r="M114" i="11"/>
  <c r="L59" i="11"/>
  <c r="B59" i="11" s="1"/>
  <c r="L58" i="11"/>
  <c r="L52" i="11"/>
  <c r="L51" i="11"/>
  <c r="L50" i="11"/>
  <c r="L47" i="11"/>
  <c r="L45" i="11"/>
  <c r="L43" i="11"/>
  <c r="L41" i="11"/>
  <c r="B41" i="11" s="1"/>
  <c r="L40" i="11"/>
  <c r="L39" i="11"/>
  <c r="L36" i="11"/>
  <c r="L35" i="11"/>
  <c r="L30" i="11"/>
  <c r="L29" i="11"/>
  <c r="L23" i="11"/>
  <c r="J149" i="9" s="1"/>
  <c r="J150" i="9" s="1"/>
  <c r="L21" i="11"/>
  <c r="L19" i="11"/>
  <c r="L18" i="11"/>
  <c r="L9" i="11"/>
  <c r="L13" i="11"/>
  <c r="L10" i="11"/>
  <c r="B10" i="11" s="1"/>
  <c r="L114" i="11"/>
  <c r="B114" i="11" s="1"/>
  <c r="L113" i="11"/>
  <c r="L112" i="11"/>
  <c r="L111" i="11"/>
  <c r="L110" i="11"/>
  <c r="B110" i="11" s="1"/>
  <c r="L109" i="11"/>
  <c r="L108" i="11"/>
  <c r="L103" i="11"/>
  <c r="B103" i="11" s="1"/>
  <c r="L101" i="11"/>
  <c r="B101" i="11" s="1"/>
  <c r="L95" i="11"/>
  <c r="L91" i="11"/>
  <c r="B91" i="11" s="1"/>
  <c r="L90" i="11"/>
  <c r="L89" i="11"/>
  <c r="L86" i="11"/>
  <c r="L84" i="11"/>
  <c r="B84" i="11" s="1"/>
  <c r="L77" i="11"/>
  <c r="B77" i="11" s="1"/>
  <c r="L81" i="11"/>
  <c r="L80" i="11"/>
  <c r="L79" i="11"/>
  <c r="L78" i="11"/>
  <c r="L72" i="11"/>
  <c r="L64" i="11"/>
  <c r="B64" i="11" s="1"/>
  <c r="K9" i="11"/>
  <c r="K10" i="11"/>
  <c r="K11" i="11"/>
  <c r="C11" i="11" s="1"/>
  <c r="K12" i="11"/>
  <c r="K13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C32" i="11" s="1"/>
  <c r="K33" i="11"/>
  <c r="K34" i="11"/>
  <c r="C34" i="11" s="1"/>
  <c r="K35" i="11"/>
  <c r="K36" i="11"/>
  <c r="K37" i="11"/>
  <c r="K38" i="11"/>
  <c r="K39" i="11"/>
  <c r="K40" i="11"/>
  <c r="K41" i="11"/>
  <c r="K42" i="11"/>
  <c r="K43" i="11"/>
  <c r="K44" i="11"/>
  <c r="C44" i="11" s="1"/>
  <c r="K45" i="11"/>
  <c r="K46" i="11"/>
  <c r="K47" i="11"/>
  <c r="K48" i="11"/>
  <c r="K49" i="11"/>
  <c r="K50" i="11"/>
  <c r="C50" i="11" s="1"/>
  <c r="K51" i="11"/>
  <c r="K52" i="11"/>
  <c r="K53" i="11"/>
  <c r="K54" i="11"/>
  <c r="K55" i="11"/>
  <c r="K56" i="11"/>
  <c r="K57" i="11"/>
  <c r="K58" i="11"/>
  <c r="K59" i="11"/>
  <c r="K60" i="11"/>
  <c r="C60" i="11" s="1"/>
  <c r="K61" i="11"/>
  <c r="K62" i="11"/>
  <c r="K63" i="11"/>
  <c r="K64" i="11"/>
  <c r="K65" i="11"/>
  <c r="K66" i="11"/>
  <c r="C66" i="11" s="1"/>
  <c r="K67" i="11"/>
  <c r="K68" i="11"/>
  <c r="K69" i="11"/>
  <c r="K70" i="11"/>
  <c r="K71" i="11"/>
  <c r="C71" i="11" s="1"/>
  <c r="K72" i="11"/>
  <c r="K73" i="11"/>
  <c r="K74" i="11"/>
  <c r="K75" i="11"/>
  <c r="K76" i="11"/>
  <c r="K77" i="11"/>
  <c r="K78" i="11"/>
  <c r="K79" i="11"/>
  <c r="K80" i="11"/>
  <c r="K81" i="11"/>
  <c r="K82" i="11"/>
  <c r="C82" i="11" s="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C96" i="11" s="1"/>
  <c r="K97" i="11"/>
  <c r="K98" i="11"/>
  <c r="C98" i="11" s="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B55" i="11" s="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0" i="11"/>
  <c r="B20" i="11" s="1"/>
  <c r="J21" i="11"/>
  <c r="J19" i="11"/>
  <c r="J18" i="11"/>
  <c r="J13" i="11"/>
  <c r="J12" i="11"/>
  <c r="J11" i="11"/>
  <c r="J10" i="11"/>
  <c r="J9" i="11"/>
  <c r="I83" i="11"/>
  <c r="C83" i="11" s="1"/>
  <c r="H83" i="11"/>
  <c r="I86" i="11"/>
  <c r="I87" i="11"/>
  <c r="H87" i="11"/>
  <c r="H86" i="11"/>
  <c r="G18" i="11"/>
  <c r="F18" i="11"/>
  <c r="I9" i="11"/>
  <c r="C9" i="11" s="1"/>
  <c r="I10" i="11"/>
  <c r="I12" i="11"/>
  <c r="I13" i="11"/>
  <c r="C13" i="11" s="1"/>
  <c r="I18" i="11"/>
  <c r="I19" i="11"/>
  <c r="I20" i="11"/>
  <c r="I21" i="11"/>
  <c r="I22" i="11"/>
  <c r="I23" i="11"/>
  <c r="I29" i="11"/>
  <c r="I30" i="11"/>
  <c r="I33" i="11"/>
  <c r="I35" i="11"/>
  <c r="I36" i="11"/>
  <c r="C36" i="11" s="1"/>
  <c r="I39" i="11"/>
  <c r="I40" i="11"/>
  <c r="I41" i="11"/>
  <c r="I43" i="11"/>
  <c r="I45" i="11"/>
  <c r="I47" i="11"/>
  <c r="I50" i="11"/>
  <c r="I51" i="11"/>
  <c r="I52" i="11"/>
  <c r="I56" i="11"/>
  <c r="I58" i="11"/>
  <c r="I59" i="11"/>
  <c r="I64" i="11"/>
  <c r="I72" i="11"/>
  <c r="I77" i="11"/>
  <c r="I78" i="11"/>
  <c r="I79" i="11"/>
  <c r="I80" i="11"/>
  <c r="I81" i="11"/>
  <c r="I84" i="11"/>
  <c r="I89" i="11"/>
  <c r="I90" i="11"/>
  <c r="I91" i="11"/>
  <c r="I98" i="11"/>
  <c r="I101" i="11"/>
  <c r="I103" i="11"/>
  <c r="I104" i="11"/>
  <c r="I108" i="11"/>
  <c r="I109" i="11"/>
  <c r="I110" i="11"/>
  <c r="I111" i="11"/>
  <c r="I112" i="11"/>
  <c r="I113" i="11"/>
  <c r="I114" i="11"/>
  <c r="H84" i="11"/>
  <c r="H114" i="11"/>
  <c r="H113" i="11"/>
  <c r="H112" i="11"/>
  <c r="H111" i="11"/>
  <c r="H110" i="11"/>
  <c r="H109" i="11"/>
  <c r="H108" i="11"/>
  <c r="H104" i="11"/>
  <c r="H103" i="11"/>
  <c r="H101" i="11"/>
  <c r="H91" i="11"/>
  <c r="H98" i="11"/>
  <c r="H90" i="11"/>
  <c r="H89" i="11"/>
  <c r="H77" i="11"/>
  <c r="H81" i="11"/>
  <c r="H80" i="11"/>
  <c r="H79" i="11"/>
  <c r="H78" i="11"/>
  <c r="H72" i="11"/>
  <c r="H64" i="11"/>
  <c r="H59" i="11"/>
  <c r="H58" i="11"/>
  <c r="H56" i="11"/>
  <c r="H52" i="11"/>
  <c r="H51" i="11"/>
  <c r="H50" i="11"/>
  <c r="H47" i="11"/>
  <c r="H45" i="11"/>
  <c r="H43" i="11"/>
  <c r="H41" i="11"/>
  <c r="H40" i="11"/>
  <c r="H39" i="11"/>
  <c r="H36" i="11"/>
  <c r="H35" i="11"/>
  <c r="H33" i="11"/>
  <c r="H30" i="11"/>
  <c r="H29" i="11"/>
  <c r="H23" i="11"/>
  <c r="H22" i="11"/>
  <c r="H21" i="11"/>
  <c r="H20" i="11"/>
  <c r="H19" i="11"/>
  <c r="H13" i="11"/>
  <c r="H12" i="11"/>
  <c r="H18" i="11"/>
  <c r="H10" i="11"/>
  <c r="H9" i="11"/>
  <c r="G9" i="11"/>
  <c r="G10" i="11"/>
  <c r="G11" i="11"/>
  <c r="G12" i="11"/>
  <c r="G13" i="11"/>
  <c r="G14" i="11"/>
  <c r="C14" i="11" s="1"/>
  <c r="G15" i="11"/>
  <c r="C15" i="11" s="1"/>
  <c r="G16" i="11"/>
  <c r="C16" i="11" s="1"/>
  <c r="G17" i="11"/>
  <c r="G19" i="11"/>
  <c r="G20" i="11"/>
  <c r="C20" i="11" s="1"/>
  <c r="G21" i="11"/>
  <c r="C21" i="11" s="1"/>
  <c r="G22" i="11"/>
  <c r="G23" i="11"/>
  <c r="G24" i="11"/>
  <c r="G25" i="11"/>
  <c r="C25" i="11" s="1"/>
  <c r="G26" i="11"/>
  <c r="G27" i="11"/>
  <c r="C27" i="11" s="1"/>
  <c r="G28" i="11"/>
  <c r="G29" i="11"/>
  <c r="G30" i="11"/>
  <c r="G31" i="11"/>
  <c r="C31" i="11" s="1"/>
  <c r="G32" i="11"/>
  <c r="G33" i="11"/>
  <c r="G34" i="11"/>
  <c r="G35" i="11"/>
  <c r="G36" i="11"/>
  <c r="G37" i="11"/>
  <c r="C37" i="11" s="1"/>
  <c r="G38" i="11"/>
  <c r="G39" i="11"/>
  <c r="G40" i="11"/>
  <c r="G41" i="11"/>
  <c r="G42" i="11"/>
  <c r="G43" i="11"/>
  <c r="G44" i="11"/>
  <c r="G45" i="11"/>
  <c r="G46" i="11"/>
  <c r="C46" i="11" s="1"/>
  <c r="G47" i="11"/>
  <c r="G48" i="11"/>
  <c r="G49" i="11"/>
  <c r="C49" i="11" s="1"/>
  <c r="G50" i="11"/>
  <c r="G51" i="11"/>
  <c r="G52" i="11"/>
  <c r="G53" i="11"/>
  <c r="C53" i="11" s="1"/>
  <c r="G54" i="11"/>
  <c r="G55" i="11"/>
  <c r="G56" i="11"/>
  <c r="G57" i="11"/>
  <c r="G58" i="11"/>
  <c r="G59" i="11"/>
  <c r="C59" i="11" s="1"/>
  <c r="G60" i="11"/>
  <c r="G61" i="11"/>
  <c r="C61" i="11" s="1"/>
  <c r="G62" i="11"/>
  <c r="C62" i="11" s="1"/>
  <c r="G63" i="11"/>
  <c r="G64" i="11"/>
  <c r="G65" i="11"/>
  <c r="C65" i="11" s="1"/>
  <c r="G66" i="11"/>
  <c r="G67" i="11"/>
  <c r="G68" i="11"/>
  <c r="G69" i="11"/>
  <c r="G70" i="11"/>
  <c r="G71" i="11"/>
  <c r="G72" i="11"/>
  <c r="G73" i="11"/>
  <c r="G74" i="11"/>
  <c r="G75" i="11"/>
  <c r="C75" i="11" s="1"/>
  <c r="G76" i="11"/>
  <c r="G77" i="11"/>
  <c r="G78" i="11"/>
  <c r="G79" i="11"/>
  <c r="G80" i="11"/>
  <c r="G81" i="11"/>
  <c r="C81" i="11" s="1"/>
  <c r="G82" i="11"/>
  <c r="G83" i="11"/>
  <c r="G84" i="11"/>
  <c r="G85" i="11"/>
  <c r="C85" i="11" s="1"/>
  <c r="G86" i="11"/>
  <c r="G87" i="11"/>
  <c r="G88" i="11"/>
  <c r="G89" i="11"/>
  <c r="G90" i="11"/>
  <c r="G91" i="11"/>
  <c r="G92" i="11"/>
  <c r="G93" i="11"/>
  <c r="G94" i="11"/>
  <c r="C94" i="11" s="1"/>
  <c r="G95" i="11"/>
  <c r="G96" i="11"/>
  <c r="G97" i="11"/>
  <c r="C97" i="11" s="1"/>
  <c r="G98" i="11"/>
  <c r="G99" i="11"/>
  <c r="G100" i="11"/>
  <c r="C100" i="11" s="1"/>
  <c r="G101" i="11"/>
  <c r="G102" i="11"/>
  <c r="C102" i="11" s="1"/>
  <c r="G103" i="11"/>
  <c r="G104" i="11"/>
  <c r="G105" i="11"/>
  <c r="C105" i="11" s="1"/>
  <c r="G106" i="11"/>
  <c r="G107" i="11"/>
  <c r="C107" i="11" s="1"/>
  <c r="G108" i="11"/>
  <c r="G109" i="11"/>
  <c r="G110" i="11"/>
  <c r="G111" i="11"/>
  <c r="G112" i="11"/>
  <c r="G113" i="11"/>
  <c r="G114" i="11"/>
  <c r="G115" i="11"/>
  <c r="G116" i="11"/>
  <c r="C116" i="11" s="1"/>
  <c r="F116" i="11"/>
  <c r="F115" i="11"/>
  <c r="F114" i="11"/>
  <c r="F113" i="11"/>
  <c r="F112" i="11"/>
  <c r="B112" i="11" s="1"/>
  <c r="F111" i="11"/>
  <c r="F110" i="11"/>
  <c r="F109" i="11"/>
  <c r="F108" i="11"/>
  <c r="F107" i="11"/>
  <c r="B107" i="11" s="1"/>
  <c r="F106" i="11"/>
  <c r="B106" i="11" s="1"/>
  <c r="F105" i="11"/>
  <c r="B105" i="11" s="1"/>
  <c r="F104" i="11"/>
  <c r="F103" i="11"/>
  <c r="F102" i="11"/>
  <c r="F101" i="11"/>
  <c r="F100" i="11"/>
  <c r="F99" i="11"/>
  <c r="B99" i="11" s="1"/>
  <c r="F98" i="11"/>
  <c r="F97" i="11"/>
  <c r="B97" i="11" s="1"/>
  <c r="F96" i="11"/>
  <c r="B96" i="11" s="1"/>
  <c r="F95" i="11"/>
  <c r="F94" i="11"/>
  <c r="F93" i="11"/>
  <c r="F92" i="11"/>
  <c r="F91" i="11"/>
  <c r="F90" i="11"/>
  <c r="F89" i="11"/>
  <c r="F88" i="11"/>
  <c r="B88" i="11" s="1"/>
  <c r="F87" i="11"/>
  <c r="F86" i="11"/>
  <c r="F85" i="11"/>
  <c r="F84" i="11"/>
  <c r="F83" i="11"/>
  <c r="F82" i="11"/>
  <c r="F81" i="11"/>
  <c r="F80" i="11"/>
  <c r="F79" i="11"/>
  <c r="F78" i="11"/>
  <c r="F77" i="11"/>
  <c r="F76" i="11"/>
  <c r="B76" i="11" s="1"/>
  <c r="F75" i="11"/>
  <c r="B75" i="11" s="1"/>
  <c r="F74" i="11"/>
  <c r="F73" i="11"/>
  <c r="B73" i="11" s="1"/>
  <c r="F72" i="11"/>
  <c r="F71" i="11"/>
  <c r="F70" i="11"/>
  <c r="F69" i="11"/>
  <c r="F68" i="11"/>
  <c r="F67" i="11"/>
  <c r="F66" i="11"/>
  <c r="F65" i="11"/>
  <c r="B65" i="11" s="1"/>
  <c r="F64" i="11"/>
  <c r="F63" i="11"/>
  <c r="F62" i="11"/>
  <c r="B62" i="11" s="1"/>
  <c r="F61" i="11"/>
  <c r="F60" i="11"/>
  <c r="F59" i="11"/>
  <c r="F58" i="11"/>
  <c r="F57" i="11"/>
  <c r="B57" i="11" s="1"/>
  <c r="F56" i="11"/>
  <c r="B56" i="11" s="1"/>
  <c r="F55" i="11"/>
  <c r="F54" i="11"/>
  <c r="F53" i="11"/>
  <c r="F52" i="11"/>
  <c r="F51" i="11"/>
  <c r="F50" i="11"/>
  <c r="F49" i="11"/>
  <c r="B49" i="11" s="1"/>
  <c r="F48" i="11"/>
  <c r="B48" i="11" s="1"/>
  <c r="F47" i="11"/>
  <c r="F46" i="11"/>
  <c r="F45" i="11"/>
  <c r="F44" i="11"/>
  <c r="B44" i="11" s="1"/>
  <c r="F43" i="11"/>
  <c r="F42" i="11"/>
  <c r="F41" i="11"/>
  <c r="F40" i="11"/>
  <c r="F39" i="11"/>
  <c r="B39" i="11" s="1"/>
  <c r="F38" i="11"/>
  <c r="F37" i="11"/>
  <c r="F36" i="11"/>
  <c r="F35" i="11"/>
  <c r="F34" i="11"/>
  <c r="B34" i="11" s="1"/>
  <c r="F33" i="11"/>
  <c r="F32" i="11"/>
  <c r="B32" i="11" s="1"/>
  <c r="F31" i="11"/>
  <c r="F30" i="11"/>
  <c r="F29" i="11"/>
  <c r="F28" i="11"/>
  <c r="B28" i="11" s="1"/>
  <c r="F27" i="11"/>
  <c r="B27" i="11" s="1"/>
  <c r="F26" i="11"/>
  <c r="B26" i="11" s="1"/>
  <c r="F25" i="11"/>
  <c r="B25" i="11" s="1"/>
  <c r="F24" i="11"/>
  <c r="B24" i="11" s="1"/>
  <c r="F23" i="11"/>
  <c r="F22" i="11"/>
  <c r="F21" i="11"/>
  <c r="F20" i="11"/>
  <c r="F19" i="11"/>
  <c r="F17" i="11"/>
  <c r="F16" i="11"/>
  <c r="F15" i="11"/>
  <c r="B15" i="11" s="1"/>
  <c r="F14" i="11"/>
  <c r="F13" i="11"/>
  <c r="F12" i="11"/>
  <c r="F11" i="11"/>
  <c r="F10" i="11"/>
  <c r="F9" i="11"/>
  <c r="B116" i="11"/>
  <c r="C115" i="11"/>
  <c r="B115" i="11"/>
  <c r="C110" i="11"/>
  <c r="C106" i="11"/>
  <c r="B102" i="11"/>
  <c r="B100" i="11"/>
  <c r="C99" i="11"/>
  <c r="B94" i="11"/>
  <c r="B93" i="11"/>
  <c r="C93" i="11"/>
  <c r="B92" i="11"/>
  <c r="C91" i="11"/>
  <c r="B87" i="11"/>
  <c r="B86" i="11"/>
  <c r="B85" i="11"/>
  <c r="B83" i="11"/>
  <c r="B82" i="11"/>
  <c r="B79" i="11"/>
  <c r="C74" i="11"/>
  <c r="B74" i="11"/>
  <c r="C73" i="11"/>
  <c r="B71" i="11"/>
  <c r="C70" i="11"/>
  <c r="B70" i="11"/>
  <c r="B69" i="11"/>
  <c r="B68" i="11"/>
  <c r="C67" i="11"/>
  <c r="B67" i="11"/>
  <c r="B66" i="11"/>
  <c r="C63" i="11"/>
  <c r="B63" i="11"/>
  <c r="B61" i="11"/>
  <c r="B60" i="11"/>
  <c r="B58" i="11"/>
  <c r="C57" i="11"/>
  <c r="C55" i="11"/>
  <c r="B54" i="11"/>
  <c r="C54" i="11"/>
  <c r="B53" i="11"/>
  <c r="C42" i="11"/>
  <c r="B42" i="11"/>
  <c r="B38" i="11"/>
  <c r="C38" i="11"/>
  <c r="B37" i="11"/>
  <c r="C35" i="11"/>
  <c r="B31" i="11"/>
  <c r="C26" i="11"/>
  <c r="C23" i="11"/>
  <c r="B22" i="11"/>
  <c r="C22" i="11"/>
  <c r="C19" i="11"/>
  <c r="C17" i="11"/>
  <c r="B17" i="11"/>
  <c r="B16" i="11"/>
  <c r="B14" i="11"/>
  <c r="B12" i="11"/>
  <c r="B11" i="11"/>
  <c r="C10" i="11"/>
  <c r="C101" i="11" l="1"/>
  <c r="C52" i="11"/>
  <c r="C113" i="11"/>
  <c r="E113" i="11" s="1"/>
  <c r="C41" i="11"/>
  <c r="B109" i="11"/>
  <c r="B29" i="11"/>
  <c r="B30" i="11"/>
  <c r="B95" i="11"/>
  <c r="D95" i="11" s="1"/>
  <c r="B19" i="11"/>
  <c r="E19" i="11" s="1"/>
  <c r="B45" i="11"/>
  <c r="B23" i="11"/>
  <c r="D23" i="11" s="1"/>
  <c r="B113" i="11"/>
  <c r="B108" i="11"/>
  <c r="C69" i="11"/>
  <c r="E69" i="11" s="1"/>
  <c r="C68" i="11"/>
  <c r="E68" i="11" s="1"/>
  <c r="D11" i="11"/>
  <c r="C95" i="11"/>
  <c r="C111" i="11"/>
  <c r="C92" i="11"/>
  <c r="E92" i="11" s="1"/>
  <c r="C76" i="11"/>
  <c r="D76" i="11" s="1"/>
  <c r="C28" i="11"/>
  <c r="E28" i="11" s="1"/>
  <c r="C88" i="11"/>
  <c r="C56" i="11"/>
  <c r="C24" i="11"/>
  <c r="D24" i="11" s="1"/>
  <c r="C114" i="11"/>
  <c r="C103" i="11"/>
  <c r="D103" i="11" s="1"/>
  <c r="D55" i="11"/>
  <c r="C104" i="11"/>
  <c r="E104" i="11" s="1"/>
  <c r="C58" i="11"/>
  <c r="E58" i="11" s="1"/>
  <c r="C112" i="11"/>
  <c r="D112" i="11" s="1"/>
  <c r="C48" i="11"/>
  <c r="E48" i="11" s="1"/>
  <c r="B81" i="11"/>
  <c r="D81" i="11" s="1"/>
  <c r="B51" i="11"/>
  <c r="D51" i="11" s="1"/>
  <c r="B46" i="11"/>
  <c r="E46" i="11" s="1"/>
  <c r="E38" i="11"/>
  <c r="B36" i="11"/>
  <c r="D36" i="11" s="1"/>
  <c r="B18" i="11"/>
  <c r="D27" i="11"/>
  <c r="B104" i="11"/>
  <c r="B33" i="11"/>
  <c r="B72" i="11"/>
  <c r="B111" i="11"/>
  <c r="E17" i="11"/>
  <c r="B35" i="11"/>
  <c r="D35" i="11" s="1"/>
  <c r="B78" i="11"/>
  <c r="D78" i="11" s="1"/>
  <c r="C90" i="11"/>
  <c r="C47" i="11"/>
  <c r="C18" i="11"/>
  <c r="C89" i="11"/>
  <c r="B80" i="11"/>
  <c r="C43" i="11"/>
  <c r="B43" i="11"/>
  <c r="D43" i="11" s="1"/>
  <c r="B89" i="11"/>
  <c r="D89" i="11" s="1"/>
  <c r="C79" i="11"/>
  <c r="B9" i="11"/>
  <c r="D9" i="11" s="1"/>
  <c r="C80" i="11"/>
  <c r="B90" i="11"/>
  <c r="C78" i="11"/>
  <c r="B13" i="11"/>
  <c r="D13" i="11" s="1"/>
  <c r="B98" i="11"/>
  <c r="D98" i="11" s="1"/>
  <c r="D31" i="11"/>
  <c r="B50" i="11"/>
  <c r="D50" i="11" s="1"/>
  <c r="C33" i="11"/>
  <c r="D33" i="11" s="1"/>
  <c r="C64" i="11"/>
  <c r="E64" i="11" s="1"/>
  <c r="C30" i="11"/>
  <c r="B52" i="11"/>
  <c r="E52" i="11" s="1"/>
  <c r="C87" i="11"/>
  <c r="C86" i="11"/>
  <c r="D86" i="11" s="1"/>
  <c r="C84" i="11"/>
  <c r="D84" i="11" s="1"/>
  <c r="D106" i="11"/>
  <c r="C109" i="11"/>
  <c r="C77" i="11"/>
  <c r="D77" i="11" s="1"/>
  <c r="C45" i="11"/>
  <c r="C29" i="11"/>
  <c r="D29" i="11" s="1"/>
  <c r="C108" i="11"/>
  <c r="C12" i="11"/>
  <c r="D12" i="11" s="1"/>
  <c r="D41" i="11"/>
  <c r="D49" i="11"/>
  <c r="C72" i="11"/>
  <c r="C40" i="11"/>
  <c r="C39" i="11"/>
  <c r="E39" i="11" s="1"/>
  <c r="B40" i="11"/>
  <c r="B47" i="11"/>
  <c r="E101" i="11"/>
  <c r="E59" i="11"/>
  <c r="B21" i="11"/>
  <c r="E21" i="11" s="1"/>
  <c r="D88" i="11"/>
  <c r="D56" i="11"/>
  <c r="D16" i="11"/>
  <c r="D37" i="11"/>
  <c r="D116" i="11"/>
  <c r="D25" i="11"/>
  <c r="D110" i="11"/>
  <c r="D102" i="11"/>
  <c r="D70" i="11"/>
  <c r="D15" i="11"/>
  <c r="D48" i="11"/>
  <c r="E115" i="11"/>
  <c r="E107" i="11"/>
  <c r="E105" i="11"/>
  <c r="E99" i="11"/>
  <c r="E97" i="11"/>
  <c r="E94" i="11"/>
  <c r="E91" i="11"/>
  <c r="E87" i="11"/>
  <c r="E83" i="11"/>
  <c r="E79" i="11"/>
  <c r="E75" i="11"/>
  <c r="E74" i="11"/>
  <c r="E67" i="11"/>
  <c r="E60" i="11"/>
  <c r="E53" i="11"/>
  <c r="E42" i="11"/>
  <c r="E31" i="11"/>
  <c r="E26" i="11"/>
  <c r="E22" i="11"/>
  <c r="E20" i="11"/>
  <c r="E15" i="11"/>
  <c r="E14" i="11"/>
  <c r="E11" i="11"/>
  <c r="D54" i="11"/>
  <c r="E62" i="11"/>
  <c r="E55" i="11"/>
  <c r="E63" i="11"/>
  <c r="D71" i="11"/>
  <c r="E103" i="11"/>
  <c r="D61" i="11"/>
  <c r="D53" i="11"/>
  <c r="E32" i="11"/>
  <c r="D57" i="11"/>
  <c r="D65" i="11"/>
  <c r="E73" i="11"/>
  <c r="E77" i="11"/>
  <c r="E34" i="11"/>
  <c r="D66" i="11"/>
  <c r="D82" i="11"/>
  <c r="D114" i="11"/>
  <c r="D10" i="11"/>
  <c r="D99" i="11"/>
  <c r="D107" i="11"/>
  <c r="E27" i="11"/>
  <c r="E85" i="11"/>
  <c r="D109" i="11"/>
  <c r="D44" i="11"/>
  <c r="E10" i="11"/>
  <c r="E44" i="11"/>
  <c r="E61" i="11"/>
  <c r="E71" i="11"/>
  <c r="E88" i="11"/>
  <c r="E96" i="11"/>
  <c r="D96" i="11"/>
  <c r="E54" i="11"/>
  <c r="E65" i="11"/>
  <c r="D92" i="11"/>
  <c r="E100" i="11"/>
  <c r="D100" i="11"/>
  <c r="D94" i="11"/>
  <c r="E98" i="11"/>
  <c r="E16" i="11"/>
  <c r="E25" i="11"/>
  <c r="D20" i="11"/>
  <c r="E37" i="11"/>
  <c r="D60" i="11"/>
  <c r="D62" i="11"/>
  <c r="D75" i="11"/>
  <c r="E56" i="11"/>
  <c r="E102" i="11"/>
  <c r="E41" i="11"/>
  <c r="E66" i="11"/>
  <c r="D79" i="11"/>
  <c r="E24" i="11"/>
  <c r="D68" i="11"/>
  <c r="E70" i="11"/>
  <c r="E106" i="11"/>
  <c r="E116" i="11"/>
  <c r="D14" i="11"/>
  <c r="D22" i="11"/>
  <c r="D26" i="11"/>
  <c r="D74" i="11"/>
  <c r="D83" i="11"/>
  <c r="E93" i="11"/>
  <c r="D93" i="11"/>
  <c r="D97" i="11"/>
  <c r="E114" i="11"/>
  <c r="D17" i="11"/>
  <c r="D32" i="11"/>
  <c r="E49" i="11"/>
  <c r="D87" i="11"/>
  <c r="D101" i="11"/>
  <c r="D59" i="11"/>
  <c r="E110" i="11"/>
  <c r="D34" i="11"/>
  <c r="D63" i="11"/>
  <c r="D91" i="11"/>
  <c r="D105" i="11"/>
  <c r="D38" i="11"/>
  <c r="D42" i="11"/>
  <c r="E57" i="11"/>
  <c r="D67" i="11"/>
  <c r="E82" i="11"/>
  <c r="E109" i="11"/>
  <c r="D113" i="11"/>
  <c r="D115" i="11"/>
  <c r="D73" i="11"/>
  <c r="D85" i="11"/>
  <c r="D69" i="11" l="1"/>
  <c r="D64" i="11"/>
  <c r="D47" i="11"/>
  <c r="E33" i="11"/>
  <c r="D40" i="11"/>
  <c r="E80" i="11"/>
  <c r="E112" i="11"/>
  <c r="D30" i="11"/>
  <c r="D19" i="11"/>
  <c r="E81" i="11"/>
  <c r="E95" i="11"/>
  <c r="E78" i="11"/>
  <c r="D45" i="11"/>
  <c r="E36" i="11"/>
  <c r="E23" i="11"/>
  <c r="E9" i="11"/>
  <c r="E13" i="11"/>
  <c r="D108" i="11"/>
  <c r="D90" i="11"/>
  <c r="E89" i="11"/>
  <c r="E111" i="11"/>
  <c r="D28" i="11"/>
  <c r="E45" i="11"/>
  <c r="E86" i="11"/>
  <c r="E76" i="11"/>
  <c r="D58" i="11"/>
  <c r="D104" i="11"/>
  <c r="D80" i="11"/>
  <c r="D111" i="11"/>
  <c r="E72" i="11"/>
  <c r="D52" i="11"/>
  <c r="E51" i="11"/>
  <c r="E47" i="11"/>
  <c r="D46" i="11"/>
  <c r="E43" i="11"/>
  <c r="E40" i="11"/>
  <c r="E35" i="11"/>
  <c r="E18" i="11"/>
  <c r="D18" i="11"/>
  <c r="E84" i="11"/>
  <c r="E29" i="11"/>
  <c r="E90" i="11"/>
  <c r="D72" i="11"/>
  <c r="E108" i="11"/>
  <c r="E50" i="11"/>
  <c r="E30" i="11"/>
  <c r="E12" i="11"/>
  <c r="D39" i="11"/>
  <c r="D21" i="11"/>
  <c r="C104" i="5"/>
  <c r="B104" i="5"/>
  <c r="D104" i="5" l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E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D107" i="5" l="1"/>
  <c r="D44" i="5"/>
  <c r="D28" i="5"/>
  <c r="D90" i="5"/>
  <c r="D74" i="5"/>
  <c r="D42" i="5"/>
  <c r="D26" i="5"/>
  <c r="D63" i="5"/>
  <c r="D60" i="5"/>
  <c r="D94" i="5"/>
  <c r="D93" i="5"/>
  <c r="D92" i="5"/>
  <c r="D76" i="5"/>
  <c r="D109" i="5"/>
  <c r="D12" i="5"/>
  <c r="D10" i="5"/>
  <c r="D58" i="5"/>
  <c r="D79" i="5"/>
  <c r="D77" i="5"/>
  <c r="D61" i="5"/>
  <c r="D111" i="5"/>
  <c r="D29" i="5"/>
  <c r="D62" i="5"/>
  <c r="D45" i="5"/>
  <c r="D78" i="5"/>
  <c r="D105" i="5"/>
  <c r="D46" i="5"/>
  <c r="D75" i="5"/>
  <c r="D43" i="5"/>
  <c r="D27" i="5"/>
  <c r="D11" i="5"/>
  <c r="D13" i="5"/>
  <c r="D110" i="5"/>
  <c r="D91" i="5"/>
  <c r="D59" i="5"/>
  <c r="D106" i="5"/>
  <c r="D112" i="5"/>
  <c r="D30" i="5"/>
  <c r="D108" i="5"/>
  <c r="D89" i="5"/>
  <c r="D73" i="5"/>
  <c r="D57" i="5"/>
  <c r="D41" i="5"/>
  <c r="D25" i="5"/>
  <c r="D9" i="5"/>
  <c r="E103" i="5"/>
  <c r="D82" i="5"/>
  <c r="D47" i="5"/>
  <c r="D66" i="5"/>
  <c r="D37" i="5"/>
  <c r="D84" i="5"/>
  <c r="D52" i="5"/>
  <c r="D68" i="5"/>
  <c r="D96" i="5"/>
  <c r="D21" i="5"/>
  <c r="D50" i="5"/>
  <c r="D53" i="5"/>
  <c r="D31" i="5"/>
  <c r="D69" i="5"/>
  <c r="D38" i="5"/>
  <c r="D36" i="5"/>
  <c r="D100" i="5"/>
  <c r="D51" i="5"/>
  <c r="D19" i="5"/>
  <c r="D85" i="5"/>
  <c r="D34" i="5"/>
  <c r="D18" i="5"/>
  <c r="D83" i="5"/>
  <c r="D35" i="5"/>
  <c r="D67" i="5"/>
  <c r="D99" i="5"/>
  <c r="D40" i="5"/>
  <c r="D24" i="5"/>
  <c r="D39" i="5"/>
  <c r="D23" i="5"/>
  <c r="D22" i="5"/>
  <c r="D72" i="5"/>
  <c r="D70" i="5"/>
  <c r="D20" i="5"/>
  <c r="D103" i="5"/>
  <c r="D87" i="5"/>
  <c r="D55" i="5"/>
  <c r="D101" i="5"/>
  <c r="D116" i="5"/>
  <c r="D81" i="5"/>
  <c r="D65" i="5"/>
  <c r="D49" i="5"/>
  <c r="D33" i="5"/>
  <c r="D17" i="5"/>
  <c r="D54" i="5"/>
  <c r="D98" i="5"/>
  <c r="D114" i="5"/>
  <c r="D113" i="5"/>
  <c r="D80" i="5"/>
  <c r="D64" i="5"/>
  <c r="D48" i="5"/>
  <c r="D32" i="5"/>
  <c r="D16" i="5"/>
  <c r="D88" i="5"/>
  <c r="D86" i="5"/>
  <c r="D15" i="5"/>
  <c r="D56" i="5"/>
  <c r="D102" i="5"/>
  <c r="D115" i="5"/>
  <c r="D14" i="5"/>
  <c r="D71" i="5"/>
  <c r="D97" i="5"/>
  <c r="D95" i="5"/>
  <c r="E71" i="5"/>
  <c r="E102" i="5"/>
  <c r="E54" i="5"/>
  <c r="E38" i="5"/>
  <c r="E87" i="5"/>
  <c r="E86" i="5"/>
  <c r="E70" i="5"/>
  <c r="E55" i="5"/>
  <c r="E22" i="5"/>
  <c r="E39" i="5"/>
  <c r="E23" i="5"/>
  <c r="E31" i="5"/>
  <c r="E13" i="5"/>
  <c r="E107" i="5"/>
  <c r="E91" i="5"/>
  <c r="E75" i="5"/>
  <c r="E106" i="5"/>
  <c r="E90" i="5"/>
  <c r="E74" i="5"/>
  <c r="E58" i="5"/>
  <c r="E42" i="5"/>
  <c r="E26" i="5"/>
  <c r="E10" i="5"/>
  <c r="E105" i="5"/>
  <c r="E89" i="5"/>
  <c r="E73" i="5"/>
  <c r="E57" i="5"/>
  <c r="E41" i="5"/>
  <c r="E25" i="5"/>
  <c r="E9" i="5"/>
  <c r="E88" i="5"/>
  <c r="E72" i="5"/>
  <c r="E15" i="5"/>
  <c r="E56" i="5"/>
  <c r="E40" i="5"/>
  <c r="E24" i="5"/>
  <c r="E101" i="5"/>
  <c r="E85" i="5"/>
  <c r="E69" i="5"/>
  <c r="E53" i="5"/>
  <c r="E37" i="5"/>
  <c r="E21" i="5"/>
  <c r="E116" i="5"/>
  <c r="E100" i="5"/>
  <c r="E84" i="5"/>
  <c r="E68" i="5"/>
  <c r="E52" i="5"/>
  <c r="E36" i="5"/>
  <c r="E20" i="5"/>
  <c r="E115" i="5"/>
  <c r="E99" i="5"/>
  <c r="E83" i="5"/>
  <c r="E67" i="5"/>
  <c r="E51" i="5"/>
  <c r="E35" i="5"/>
  <c r="E19" i="5"/>
  <c r="E114" i="5"/>
  <c r="E98" i="5"/>
  <c r="E82" i="5"/>
  <c r="E66" i="5"/>
  <c r="E50" i="5"/>
  <c r="E34" i="5"/>
  <c r="E18" i="5"/>
  <c r="E113" i="5"/>
  <c r="E97" i="5"/>
  <c r="E81" i="5"/>
  <c r="E65" i="5"/>
  <c r="E49" i="5"/>
  <c r="E33" i="5"/>
  <c r="E17" i="5"/>
  <c r="E112" i="5"/>
  <c r="E96" i="5"/>
  <c r="E80" i="5"/>
  <c r="E64" i="5"/>
  <c r="E48" i="5"/>
  <c r="E32" i="5"/>
  <c r="E16" i="5"/>
  <c r="E111" i="5"/>
  <c r="E63" i="5"/>
  <c r="E110" i="5"/>
  <c r="E94" i="5"/>
  <c r="E78" i="5"/>
  <c r="E62" i="5"/>
  <c r="E46" i="5"/>
  <c r="E30" i="5"/>
  <c r="E14" i="5"/>
  <c r="E95" i="5"/>
  <c r="E47" i="5"/>
  <c r="E109" i="5"/>
  <c r="E93" i="5"/>
  <c r="E77" i="5"/>
  <c r="E79" i="5"/>
  <c r="E108" i="5"/>
  <c r="E92" i="5"/>
  <c r="E76" i="5"/>
  <c r="E60" i="5"/>
  <c r="E44" i="5"/>
  <c r="E11" i="5"/>
  <c r="E27" i="5"/>
  <c r="E43" i="5"/>
  <c r="E59" i="5"/>
  <c r="E12" i="5"/>
  <c r="E28" i="5"/>
  <c r="E29" i="5"/>
  <c r="E45" i="5"/>
  <c r="E61" i="5"/>
</calcChain>
</file>

<file path=xl/sharedStrings.xml><?xml version="1.0" encoding="utf-8"?>
<sst xmlns="http://schemas.openxmlformats.org/spreadsheetml/2006/main" count="1905" uniqueCount="575">
  <si>
    <t>Владимир</t>
  </si>
  <si>
    <t>г. Александров</t>
  </si>
  <si>
    <t>с/п Андреевское</t>
  </si>
  <si>
    <t>с/п Каринское</t>
  </si>
  <si>
    <t>с/п Краснопламенское</t>
  </si>
  <si>
    <t>с/п Следневское</t>
  </si>
  <si>
    <t>г. Вязники</t>
  </si>
  <si>
    <t>п. Никологоры</t>
  </si>
  <si>
    <t>пос.Мстёра</t>
  </si>
  <si>
    <t>с/п Октябрьское</t>
  </si>
  <si>
    <t>с/п Паустовское</t>
  </si>
  <si>
    <t>с/п Сарыевское</t>
  </si>
  <si>
    <t>с/п Степанцевское</t>
  </si>
  <si>
    <t>г. Гороховец</t>
  </si>
  <si>
    <t>с/п Денисовское</t>
  </si>
  <si>
    <t>с/п Куприяновское</t>
  </si>
  <si>
    <t>с/п Фоминское</t>
  </si>
  <si>
    <t>г. Гусь-Хрустальный</t>
  </si>
  <si>
    <t>г. Курлово</t>
  </si>
  <si>
    <t>с/п Анопино</t>
  </si>
  <si>
    <t>с/п Великодворский</t>
  </si>
  <si>
    <t>с/п Григорьевское</t>
  </si>
  <si>
    <t>с/п Демидовское</t>
  </si>
  <si>
    <t>с/п Добрятино</t>
  </si>
  <si>
    <t>с/п Золотково</t>
  </si>
  <si>
    <t>с/п Иванищи</t>
  </si>
  <si>
    <t>с/п Красное Эхо</t>
  </si>
  <si>
    <t>с/п Мезиновский</t>
  </si>
  <si>
    <t>с/п Уршельское</t>
  </si>
  <si>
    <t>г. Камешково</t>
  </si>
  <si>
    <t>с/п Брызгаловское</t>
  </si>
  <si>
    <t>с/п Вахромеевское</t>
  </si>
  <si>
    <t>с/п Второвское</t>
  </si>
  <si>
    <t>с/п Пенкинское</t>
  </si>
  <si>
    <t>с/п Сергеихинское</t>
  </si>
  <si>
    <t>г. Киржач</t>
  </si>
  <si>
    <t>с/п Горкинское</t>
  </si>
  <si>
    <t>с/п Кипреевское</t>
  </si>
  <si>
    <t>с/п Першинское</t>
  </si>
  <si>
    <t>с/п Филипповское</t>
  </si>
  <si>
    <t>г. Ковров</t>
  </si>
  <si>
    <t>пгт Мелехово</t>
  </si>
  <si>
    <t>с/п Ивановское</t>
  </si>
  <si>
    <t>с/п Клязьминское</t>
  </si>
  <si>
    <t>с/п Малыгинское</t>
  </si>
  <si>
    <t>с/п Новосельское</t>
  </si>
  <si>
    <t>г. Кольчугино</t>
  </si>
  <si>
    <t>с/п Бавленское</t>
  </si>
  <si>
    <t>с/п Есиплевское</t>
  </si>
  <si>
    <t>с/п Ильинское</t>
  </si>
  <si>
    <t>с/п Раздольевское</t>
  </si>
  <si>
    <t>с/п Флорищенское</t>
  </si>
  <si>
    <t>г. Меленки</t>
  </si>
  <si>
    <t>с/п Бутылицкое</t>
  </si>
  <si>
    <t>с/п Даниловское</t>
  </si>
  <si>
    <t>с/п Денятинское</t>
  </si>
  <si>
    <t>с/п Дмитриевогорское</t>
  </si>
  <si>
    <t>с/п Илькинское</t>
  </si>
  <si>
    <t>с/п Ляховское</t>
  </si>
  <si>
    <t>с/п Тургеневское</t>
  </si>
  <si>
    <t>с/п Борисоглебское</t>
  </si>
  <si>
    <t>с/п Ковардицкое</t>
  </si>
  <si>
    <t>округ Муром</t>
  </si>
  <si>
    <t>г. Костерево</t>
  </si>
  <si>
    <t>П. Вольгинский</t>
  </si>
  <si>
    <t>п. Городищи</t>
  </si>
  <si>
    <t>с/п Нагорное</t>
  </si>
  <si>
    <t>с/п Пекшинское</t>
  </si>
  <si>
    <t>с/п Петушинское</t>
  </si>
  <si>
    <t>г. Петушки</t>
  </si>
  <si>
    <t>г. Покров</t>
  </si>
  <si>
    <t>Радужный г.</t>
  </si>
  <si>
    <t>с/п Волосатовское</t>
  </si>
  <si>
    <t>с/п Малышевское</t>
  </si>
  <si>
    <t>с/п Новлянское</t>
  </si>
  <si>
    <t>с/п Чертковское</t>
  </si>
  <si>
    <t>г. Собинка</t>
  </si>
  <si>
    <t>пос. Ставрово</t>
  </si>
  <si>
    <t>с/п Асерховское</t>
  </si>
  <si>
    <t>с/п Березниковского</t>
  </si>
  <si>
    <t>с/п Воршинское</t>
  </si>
  <si>
    <t>с/п Колокшанское</t>
  </si>
  <si>
    <t>с/п Копнинское</t>
  </si>
  <si>
    <t>с/п Куриловское</t>
  </si>
  <si>
    <t>с/п Рождественское</t>
  </si>
  <si>
    <t>с/п Толпуховское</t>
  </si>
  <si>
    <t>с/п Черкутинское</t>
  </si>
  <si>
    <t>г. Судогда</t>
  </si>
  <si>
    <t>с/п Вяткинское</t>
  </si>
  <si>
    <t>с/п Головинское</t>
  </si>
  <si>
    <t>с/п Лавровское</t>
  </si>
  <si>
    <t>с/п Мошокское</t>
  </si>
  <si>
    <t>с/п Муромцевское</t>
  </si>
  <si>
    <t>г. Суздаль</t>
  </si>
  <si>
    <t>с/п Боголюбовское</t>
  </si>
  <si>
    <t>с/п Новоалександровское</t>
  </si>
  <si>
    <t>с/п Павловское</t>
  </si>
  <si>
    <t>с/п Селецкое</t>
  </si>
  <si>
    <t>г. Ю-Польский</t>
  </si>
  <si>
    <t>с/п Красносельское</t>
  </si>
  <si>
    <t>с/п Небыловское</t>
  </si>
  <si>
    <t>с/п Симское</t>
  </si>
  <si>
    <t>г. Балакирево</t>
  </si>
  <si>
    <t>г.Струнино</t>
  </si>
  <si>
    <t>г. Карабаново</t>
  </si>
  <si>
    <t>п. Кр. Горбатка</t>
  </si>
  <si>
    <t>СПРАВКА</t>
  </si>
  <si>
    <t>по начисленным и оплаченным взносам на капитальный ремонт</t>
  </si>
  <si>
    <t>Муниципальное образование</t>
  </si>
  <si>
    <t>Физические лица</t>
  </si>
  <si>
    <t>город Лакинск</t>
  </si>
  <si>
    <t>Начислено</t>
  </si>
  <si>
    <t>Оплачено</t>
  </si>
  <si>
    <t>МО+юридические лица</t>
  </si>
  <si>
    <t>Счет регионального оператора</t>
  </si>
  <si>
    <t>Специальные счета</t>
  </si>
  <si>
    <t>Начислено всего, руб</t>
  </si>
  <si>
    <t>Оплачено всего, руб</t>
  </si>
  <si>
    <t>Задолженность</t>
  </si>
  <si>
    <t>%оплаты</t>
  </si>
  <si>
    <t>ОБОРОТНАЯ ВЕДОМОСТЬ В РАЗРЕЗЕ ДОМОВ</t>
  </si>
  <si>
    <t>Форма №40.16.01</t>
  </si>
  <si>
    <t>Не назначен(14)</t>
  </si>
  <si>
    <t>ООО "ЕРИЦ Владимирской области"</t>
  </si>
  <si>
    <t>по начислениям и фактической оплате коммунальных услуг</t>
  </si>
  <si>
    <t>Страница 1 из 9</t>
  </si>
  <si>
    <t>Поставщик</t>
  </si>
  <si>
    <t>Услуга</t>
  </si>
  <si>
    <t>Капитальный ремонт</t>
  </si>
  <si>
    <t>№</t>
  </si>
  <si>
    <t>Адрес</t>
  </si>
  <si>
    <t>Кол-во</t>
  </si>
  <si>
    <t>Сальдо</t>
  </si>
  <si>
    <t>на</t>
  </si>
  <si>
    <t>без льгот</t>
  </si>
  <si>
    <t>фактически</t>
  </si>
  <si>
    <t>оплачено</t>
  </si>
  <si>
    <t>% оплаты</t>
  </si>
  <si>
    <t>п/п</t>
  </si>
  <si>
    <t>зарегис.</t>
  </si>
  <si>
    <t>дебет</t>
  </si>
  <si>
    <t>кредит</t>
  </si>
  <si>
    <t>100 г. Меленки</t>
  </si>
  <si>
    <t>100 г. Меленки г. Меленки</t>
  </si>
  <si>
    <t>0,00</t>
  </si>
  <si>
    <t>Итого по 100 г. Меленки</t>
  </si>
  <si>
    <t>100 Меленковский р-он</t>
  </si>
  <si>
    <t>100 Меленковский р-он с/п Бутылицкое</t>
  </si>
  <si>
    <t>Итого по 100 Меленковский р-он</t>
  </si>
  <si>
    <t>100 Меленковский р-он с/п Даниловское</t>
  </si>
  <si>
    <t>100 Меленковский р-он с/п Денятинское</t>
  </si>
  <si>
    <t>100 Меленковский р-он с/п Дмитриевогорское</t>
  </si>
  <si>
    <t>100 Меленковский р-он с/п Илькинское</t>
  </si>
  <si>
    <t>100 Меленковский р-он с/п Ляховское</t>
  </si>
  <si>
    <t>100 Меленковский р-он с/п Тургеневское</t>
  </si>
  <si>
    <t>110 Муромский р-он</t>
  </si>
  <si>
    <t>110 Муромский р-он с/п Борисоглебское</t>
  </si>
  <si>
    <t>Итого по 110 Муромский р-он</t>
  </si>
  <si>
    <t>110 Муромский р-он с/п Ковардицкое</t>
  </si>
  <si>
    <t>110 округ Муром</t>
  </si>
  <si>
    <t>110 округ Муром округ Муром</t>
  </si>
  <si>
    <t>Итого по 110 округ Муром</t>
  </si>
  <si>
    <t>120 г. Петушки</t>
  </si>
  <si>
    <t>120 г. Петушки г. Петушки</t>
  </si>
  <si>
    <t>Итого по 120 г. Петушки</t>
  </si>
  <si>
    <t>120 Петушинский р-он</t>
  </si>
  <si>
    <t>120 Петушинский р-он г. Костерево</t>
  </si>
  <si>
    <t>Итого по 120 Петушинский р-он</t>
  </si>
  <si>
    <t>120 Петушинский р-он П. Вольгинский</t>
  </si>
  <si>
    <t>120 Петушинский р-он п. Городищи</t>
  </si>
  <si>
    <t>120 Петушинский р-он с/п Нагорное</t>
  </si>
  <si>
    <t>120 Петушинский р-он с/п Пекшинское</t>
  </si>
  <si>
    <t>120 Петушинский р-он с/п Петушинское</t>
  </si>
  <si>
    <t>127 г. Покров</t>
  </si>
  <si>
    <t>127 г. Покров г. Покров</t>
  </si>
  <si>
    <t>Итого по 127 г. Покров</t>
  </si>
  <si>
    <t>130 Селивановский р-он , п. Кр. Горбатка</t>
  </si>
  <si>
    <t>130 Селивановский р-он , п. Кр. Горбатка п. Кр. Горбатка</t>
  </si>
  <si>
    <t>Итого по 130 Селивановский р-он , п. Кр. Горбатка</t>
  </si>
  <si>
    <t>130 Селивановский р-он</t>
  </si>
  <si>
    <t>130 Селивановский р-он с/п Волосатовское</t>
  </si>
  <si>
    <t>Итого по 130 Селивановский р-он</t>
  </si>
  <si>
    <t>130 Селивановский р-он с/п Малышевское</t>
  </si>
  <si>
    <t>130 Селивановский р-он с/п Новлянское</t>
  </si>
  <si>
    <t>130 Селивановский р-он с/п Чертковское</t>
  </si>
  <si>
    <t>140 г. Собинка</t>
  </si>
  <si>
    <t>140 г. Собинка г. Собинка</t>
  </si>
  <si>
    <t>Итого по 140 г. Собинка</t>
  </si>
  <si>
    <t>140 Собинский р-н г. Лакинск</t>
  </si>
  <si>
    <t>140 Собинский р-н г. Лакинск Собинский р-н г. Лакинск</t>
  </si>
  <si>
    <t>Итого по 140 Собинский р-н г. Лакинск</t>
  </si>
  <si>
    <t>140 Собинский р-он</t>
  </si>
  <si>
    <t>140 Собинский р-он пос. Ставрово</t>
  </si>
  <si>
    <t>Итого по 140 Собинский р-он</t>
  </si>
  <si>
    <t>140 Собинский р-он с/п Асерховское</t>
  </si>
  <si>
    <t>140 Собинский р-он с/п Березниковского</t>
  </si>
  <si>
    <t>140 Собинский р-он с/п Воршинское</t>
  </si>
  <si>
    <t>140 Собинский р-он с/п Колокшанское</t>
  </si>
  <si>
    <t>140 Собинский р-он с/п Копнинское</t>
  </si>
  <si>
    <t>140 Собинский р-он с/п Куриловское</t>
  </si>
  <si>
    <t>140 Собинский р-он с/п Рождественское</t>
  </si>
  <si>
    <t>140 Собинский р-он с/п Толпуховское</t>
  </si>
  <si>
    <t>140 Собинский р-он с/п Черкутинское</t>
  </si>
  <si>
    <t>160 г. Судогда</t>
  </si>
  <si>
    <t>160 г. Судогда г. Судогда</t>
  </si>
  <si>
    <t>Итого по 160 г. Судогда</t>
  </si>
  <si>
    <t>160 Судогодский р-он</t>
  </si>
  <si>
    <t/>
  </si>
  <si>
    <t>Итого по 160 Судогодский р-он</t>
  </si>
  <si>
    <t>160 Судогодский р-он с/п Андреевское</t>
  </si>
  <si>
    <t>160 Судогодский р-он с/п Вяткинское</t>
  </si>
  <si>
    <t>160 Судогодский р-он с/п Головинское</t>
  </si>
  <si>
    <t>160 Судогодский р-он с/п Лавровское</t>
  </si>
  <si>
    <t>160 Судогодский р-он с/п Мошокское</t>
  </si>
  <si>
    <t>91,13</t>
  </si>
  <si>
    <t>160 Судогодский р-он с/п Муромцевское</t>
  </si>
  <si>
    <t>170 г. Суздаль</t>
  </si>
  <si>
    <t>170 г. Суздаль г. Суздаль</t>
  </si>
  <si>
    <t>Итого по 170 г. Суздаль</t>
  </si>
  <si>
    <t>170 Суздальский р-он</t>
  </si>
  <si>
    <t>170 Суздальский р-он с/п Боголюбовское</t>
  </si>
  <si>
    <t>Итого по 170 Суздальский р-он</t>
  </si>
  <si>
    <t>170 Суздальский р-он с/п Новоалександровское</t>
  </si>
  <si>
    <t>170 Суздальский р-он с/п Павловское</t>
  </si>
  <si>
    <t>170 Суздальский р-он с/п Селецкое</t>
  </si>
  <si>
    <t>180 г. Ю-Польский</t>
  </si>
  <si>
    <t>180 г. Ю-Польский г. Ю-Польский</t>
  </si>
  <si>
    <t>Итого по 180 г. Ю-Польский</t>
  </si>
  <si>
    <t>180 Ю-Польский р-он</t>
  </si>
  <si>
    <t>180 Ю-Польский р-он с/п Красносельское</t>
  </si>
  <si>
    <t>Итого по 180 Ю-Польский р-он</t>
  </si>
  <si>
    <t>180 Ю-Польский р-он с/п Небыловское</t>
  </si>
  <si>
    <t>180 Ю-Польский р-он с/п Симское</t>
  </si>
  <si>
    <t>190 Радужный г.</t>
  </si>
  <si>
    <t>190 Радужный г. Радужный г.</t>
  </si>
  <si>
    <t>Итого по 190 Радужный г.</t>
  </si>
  <si>
    <t>200 Александровский р-н г. Балакирево</t>
  </si>
  <si>
    <t>200 Александровский р-н г. Балакирево г. Балакирево</t>
  </si>
  <si>
    <t>Итого по 200 Александровский р-н г. Балакирево</t>
  </si>
  <si>
    <t>200 Александровский р-н г.Струнино</t>
  </si>
  <si>
    <t>200 Александровский р-н г.Струнино г. Струнино</t>
  </si>
  <si>
    <t>Итого по 200 Александровский р-н г.Струнино</t>
  </si>
  <si>
    <t>200 Александровский р-н. г. Карабаново</t>
  </si>
  <si>
    <t>200 Александровский р-н. г. Карабаново г. Карабаново</t>
  </si>
  <si>
    <t>Итого по 200 Александровский р-н. г. Карабаново</t>
  </si>
  <si>
    <t>200 Александровский р-н</t>
  </si>
  <si>
    <t>200 Александровский р-н с/п Андреевское</t>
  </si>
  <si>
    <t>Итого по 200 Александровский р-н</t>
  </si>
  <si>
    <t>200 Александровский р-н с/п Каринское</t>
  </si>
  <si>
    <t>200 Александровский р-н с/п Краснопламенское</t>
  </si>
  <si>
    <t>200 Александровский р-н с/п Следневское</t>
  </si>
  <si>
    <t>200 г. Александров</t>
  </si>
  <si>
    <t>200 г. Александров г. Александров</t>
  </si>
  <si>
    <t>Итого по 200 г. Александров</t>
  </si>
  <si>
    <t>300 Вязниковский р-он</t>
  </si>
  <si>
    <t>300 Вязниковский р-он г.Вязники</t>
  </si>
  <si>
    <t>Итого по 300 Вязниковский р-он</t>
  </si>
  <si>
    <t>300 Вязниковский р-он п. Никологоры</t>
  </si>
  <si>
    <t>300 Вязниковский р-он пос.Мстёра</t>
  </si>
  <si>
    <t>300 Вязниковский р-он пос.Никологоры</t>
  </si>
  <si>
    <t>300 Вязниковский р-он с/п Октябрьское</t>
  </si>
  <si>
    <t>300 Вязниковский р-он с/п Паустовское</t>
  </si>
  <si>
    <t>300 Вязниковский р-он с/п Сарыевское</t>
  </si>
  <si>
    <t>300 Вязниковский р-он с/п Степанцевское</t>
  </si>
  <si>
    <t>300 г. Вязники</t>
  </si>
  <si>
    <t>300 г. Вязники г. Вязники</t>
  </si>
  <si>
    <t>Итого по 300 г. Вязники</t>
  </si>
  <si>
    <t>330 Владимир</t>
  </si>
  <si>
    <t>330 Владимир г.Владимир</t>
  </si>
  <si>
    <t>Итого по 330 Владимир</t>
  </si>
  <si>
    <t>400 г. Гороховец</t>
  </si>
  <si>
    <t>400 г. Гороховец г. Гороховец</t>
  </si>
  <si>
    <t>Итого по 400 г. Гороховец</t>
  </si>
  <si>
    <t>400 Гороховецкий р-н</t>
  </si>
  <si>
    <t>400 Гороховецкий р-н с/п Денисовское</t>
  </si>
  <si>
    <t>Итого по 400 Гороховецкий р-н</t>
  </si>
  <si>
    <t>400 Гороховецкий р-н с/п Куприяновское</t>
  </si>
  <si>
    <t>400 Гороховецкий р-н с/п Фоминское</t>
  </si>
  <si>
    <t>500 г. Гусь-Хрустальный</t>
  </si>
  <si>
    <t>500 г. Гусь-Хрустальный г. Гусь-Хрустальный</t>
  </si>
  <si>
    <t>Итого по 500 г. Гусь-Хрустальный</t>
  </si>
  <si>
    <t>500 Гусь-Хрустальный р-н</t>
  </si>
  <si>
    <t>500 Гусь-Хрустальный р-н г. Курлово</t>
  </si>
  <si>
    <t>Итого по 500 Гусь-Хрустальный р-н</t>
  </si>
  <si>
    <t>500 Гусь-Хрустальный р-н с/п Анопино</t>
  </si>
  <si>
    <t>500 Гусь-Хрустальный р-н с/п Великодворский</t>
  </si>
  <si>
    <t>500 Гусь-Хрустальный р-н с/п Григорьевское</t>
  </si>
  <si>
    <t>500 Гусь-Хрустальный р-н с/п Демидовское</t>
  </si>
  <si>
    <t>500 Гусь-Хрустальный р-н с/п Добрятино</t>
  </si>
  <si>
    <t>500 Гусь-Хрустальный р-н с/п Золотково</t>
  </si>
  <si>
    <t>500 Гусь-Хрустальный р-н с/п Иванищи</t>
  </si>
  <si>
    <t>500 Гусь-Хрустальный р-н с/п Красное Эхо</t>
  </si>
  <si>
    <t>500 Гусь-Хрустальный р-н с/п Мезиновский</t>
  </si>
  <si>
    <t>500 Гусь-Хрустальный р-н с/п Уршельское</t>
  </si>
  <si>
    <t>600 г. Камешково</t>
  </si>
  <si>
    <t>600 г. Камешково г. Камешково</t>
  </si>
  <si>
    <t>Итого по 600 г. Камешково</t>
  </si>
  <si>
    <t>600 Камешковский р-он</t>
  </si>
  <si>
    <t>600 Камешковский р-он с/п Брызгаловское</t>
  </si>
  <si>
    <t>Итого по 600 Камешковский р-он</t>
  </si>
  <si>
    <t>600 Камешковский р-он с/п Вахромеевское</t>
  </si>
  <si>
    <t>600 Камешковский р-он с/п Второвское</t>
  </si>
  <si>
    <t>600 Камешковский р-он с/п Пенкинское</t>
  </si>
  <si>
    <t>600 Камешковский р-он с/п Сергеихинское</t>
  </si>
  <si>
    <t>700 г. Киржач</t>
  </si>
  <si>
    <t>700 г. Киржач г. Киржач</t>
  </si>
  <si>
    <t>Итого по 700 г. Киржач</t>
  </si>
  <si>
    <t>700 Киржачский р-он</t>
  </si>
  <si>
    <t>700 Киржачский р-он с/п Горкинское</t>
  </si>
  <si>
    <t>Итого по 700 Киржачский р-он</t>
  </si>
  <si>
    <t>700 Киржачский р-он с/п Кипреевское</t>
  </si>
  <si>
    <t>700 Киржачский р-он с/п Першинское</t>
  </si>
  <si>
    <t>700 Киржачский р-он с/п Филипповское</t>
  </si>
  <si>
    <t>800 г. Ковров</t>
  </si>
  <si>
    <t>800 г. Ковров г. Ковров</t>
  </si>
  <si>
    <t>Итого по 800 г. Ковров</t>
  </si>
  <si>
    <t>800 Ковровский р-он</t>
  </si>
  <si>
    <t>800 Ковровский р-он пгт Мелехово</t>
  </si>
  <si>
    <t>Итого по 800 Ковровский р-он</t>
  </si>
  <si>
    <t>800 Ковровский р-он с/п Ивановское</t>
  </si>
  <si>
    <t>800 Ковровский р-он с/п Клязьминское</t>
  </si>
  <si>
    <t>800 Ковровский р-он с/п Малыгинское</t>
  </si>
  <si>
    <t>800 Ковровский р-он с/п Новосельское</t>
  </si>
  <si>
    <t>900 г. Кольчугино</t>
  </si>
  <si>
    <t>900 г. Кольчугино г. Кольчугино</t>
  </si>
  <si>
    <t>Итого по 900 г. Кольчугино</t>
  </si>
  <si>
    <t>900 Кольчугинский р-он</t>
  </si>
  <si>
    <t>900 Кольчугинский р-он с/п Бавленское</t>
  </si>
  <si>
    <t>Итого по 900 Кольчугинский р-он</t>
  </si>
  <si>
    <t>900 Кольчугинский р-он с/п Есиплевское</t>
  </si>
  <si>
    <t>900 Кольчугинский р-он с/п Ильинское</t>
  </si>
  <si>
    <t>900 Кольчугинский р-он с/п Раздольевское</t>
  </si>
  <si>
    <t>900 Кольчугинский р-он с/п Флорищенское</t>
  </si>
  <si>
    <t>Итого за период:</t>
  </si>
  <si>
    <t xml:space="preserve"> ООО "ЕРИЦ Владимирской области" _______________</t>
  </si>
  <si>
    <t>Капитальный ремонт(спец.счет)</t>
  </si>
  <si>
    <t>ФОНД КАПИТАЛЬНОГО РЕМОНТА ВО</t>
  </si>
  <si>
    <t>98,98</t>
  </si>
  <si>
    <t>98,67</t>
  </si>
  <si>
    <t xml:space="preserve"> Вязниковский р-он</t>
  </si>
  <si>
    <t>Итого по</t>
  </si>
  <si>
    <t xml:space="preserve"> пос. Добрятино</t>
  </si>
  <si>
    <t xml:space="preserve"> ФОНД КАПИТАЛЬНОГО РЕМОНТА ВО _______________</t>
  </si>
  <si>
    <t>Страница 1 из 4</t>
  </si>
  <si>
    <t>Капитальный ремонт (специальный счет)</t>
  </si>
  <si>
    <t>0,80</t>
  </si>
  <si>
    <t>94,62</t>
  </si>
  <si>
    <t>11.Фонд капитального ремонта ВО</t>
  </si>
  <si>
    <t>93,52</t>
  </si>
  <si>
    <t>93,12</t>
  </si>
  <si>
    <t>93,05</t>
  </si>
  <si>
    <t>87,03</t>
  </si>
  <si>
    <t>95,83</t>
  </si>
  <si>
    <t>92,62</t>
  </si>
  <si>
    <t>92,81</t>
  </si>
  <si>
    <t>92,32</t>
  </si>
  <si>
    <t>91,57</t>
  </si>
  <si>
    <t>93,31</t>
  </si>
  <si>
    <t xml:space="preserve"> Киржачский р-он</t>
  </si>
  <si>
    <t xml:space="preserve"> Петушинский р-он</t>
  </si>
  <si>
    <t>800,80</t>
  </si>
  <si>
    <t>96,31</t>
  </si>
  <si>
    <t>90,27</t>
  </si>
  <si>
    <t>96,58</t>
  </si>
  <si>
    <t>95,74</t>
  </si>
  <si>
    <t>95,04</t>
  </si>
  <si>
    <t>229,50</t>
  </si>
  <si>
    <t>94,33</t>
  </si>
  <si>
    <t>95,51</t>
  </si>
  <si>
    <t xml:space="preserve"> Александровский р-н</t>
  </si>
  <si>
    <t xml:space="preserve"> с/п Андреевское</t>
  </si>
  <si>
    <t xml:space="preserve"> с/п Каринское</t>
  </si>
  <si>
    <t xml:space="preserve"> с/п Краснопламенское</t>
  </si>
  <si>
    <t xml:space="preserve"> с/п Следневское</t>
  </si>
  <si>
    <t>375,26</t>
  </si>
  <si>
    <t>55,25</t>
  </si>
  <si>
    <t>468,88</t>
  </si>
  <si>
    <t>125,44</t>
  </si>
  <si>
    <t>93,22</t>
  </si>
  <si>
    <t>282,24</t>
  </si>
  <si>
    <t>01.04.2014-31.12.2023</t>
  </si>
  <si>
    <t>с 01.01.2024 по 31.03.2024</t>
  </si>
  <si>
    <t>17.04.2024</t>
  </si>
  <si>
    <t>на 31.03.2024</t>
  </si>
  <si>
    <t>01.01.2024</t>
  </si>
  <si>
    <t>93,01</t>
  </si>
  <si>
    <t>67,11</t>
  </si>
  <si>
    <t>133,43</t>
  </si>
  <si>
    <t>101,61</t>
  </si>
  <si>
    <t>90,28</t>
  </si>
  <si>
    <t>95,32</t>
  </si>
  <si>
    <t>643,88</t>
  </si>
  <si>
    <t>96,62</t>
  </si>
  <si>
    <t>91,87</t>
  </si>
  <si>
    <t>97,13</t>
  </si>
  <si>
    <t>95,22</t>
  </si>
  <si>
    <t>98,05</t>
  </si>
  <si>
    <t>78,13</t>
  </si>
  <si>
    <t>97,83</t>
  </si>
  <si>
    <t>82,32</t>
  </si>
  <si>
    <t>93,51</t>
  </si>
  <si>
    <t>104,42</t>
  </si>
  <si>
    <t>96,72</t>
  </si>
  <si>
    <t>88,82</t>
  </si>
  <si>
    <t>104,69</t>
  </si>
  <si>
    <t>87,29</t>
  </si>
  <si>
    <t>104,38</t>
  </si>
  <si>
    <t>85,78</t>
  </si>
  <si>
    <t>407,28</t>
  </si>
  <si>
    <t>96,23</t>
  </si>
  <si>
    <t>100,53</t>
  </si>
  <si>
    <t>84,01</t>
  </si>
  <si>
    <t>53,06</t>
  </si>
  <si>
    <t>107,59</t>
  </si>
  <si>
    <t>93,83</t>
  </si>
  <si>
    <t>328,05</t>
  </si>
  <si>
    <t>91,40</t>
  </si>
  <si>
    <t>451,74</t>
  </si>
  <si>
    <t>104,20</t>
  </si>
  <si>
    <t>107,75</t>
  </si>
  <si>
    <t>349,40</t>
  </si>
  <si>
    <t>117,67</t>
  </si>
  <si>
    <t>130,00</t>
  </si>
  <si>
    <t>93,15</t>
  </si>
  <si>
    <t>92,07</t>
  </si>
  <si>
    <t>85,02</t>
  </si>
  <si>
    <t>92,79</t>
  </si>
  <si>
    <t>334,81</t>
  </si>
  <si>
    <t>92,20</t>
  </si>
  <si>
    <t>88,03</t>
  </si>
  <si>
    <t>97,46</t>
  </si>
  <si>
    <t>89,56</t>
  </si>
  <si>
    <t>121,00</t>
  </si>
  <si>
    <t>98,77</t>
  </si>
  <si>
    <t>103,73</t>
  </si>
  <si>
    <t>86,49</t>
  </si>
  <si>
    <t>95,10</t>
  </si>
  <si>
    <t>84,94</t>
  </si>
  <si>
    <t>88,96</t>
  </si>
  <si>
    <t>97,19</t>
  </si>
  <si>
    <t>98,19</t>
  </si>
  <si>
    <t>78,02</t>
  </si>
  <si>
    <t>89,08</t>
  </si>
  <si>
    <t>73,70</t>
  </si>
  <si>
    <t>94,35</t>
  </si>
  <si>
    <t>95,43</t>
  </si>
  <si>
    <t>83,92</t>
  </si>
  <si>
    <t>94,93</t>
  </si>
  <si>
    <t>97,38</t>
  </si>
  <si>
    <t>75,80</t>
  </si>
  <si>
    <t>88,23</t>
  </si>
  <si>
    <t>63,27</t>
  </si>
  <si>
    <t>111,85</t>
  </si>
  <si>
    <t>94,42</t>
  </si>
  <si>
    <t>94,83</t>
  </si>
  <si>
    <t>139,28</t>
  </si>
  <si>
    <t>98,06</t>
  </si>
  <si>
    <t>98,35</t>
  </si>
  <si>
    <t>88,24</t>
  </si>
  <si>
    <t>91,69</t>
  </si>
  <si>
    <t>93,47</t>
  </si>
  <si>
    <t>92,63</t>
  </si>
  <si>
    <t>113,28</t>
  </si>
  <si>
    <t>77,93</t>
  </si>
  <si>
    <t>123,78</t>
  </si>
  <si>
    <t>88,83</t>
  </si>
  <si>
    <t>100,65</t>
  </si>
  <si>
    <t>88,52</t>
  </si>
  <si>
    <t>75,75</t>
  </si>
  <si>
    <t>91,52</t>
  </si>
  <si>
    <t>165,17</t>
  </si>
  <si>
    <t>135,82</t>
  </si>
  <si>
    <t>96,84</t>
  </si>
  <si>
    <t>70,96</t>
  </si>
  <si>
    <t>79,37</t>
  </si>
  <si>
    <t>93,53</t>
  </si>
  <si>
    <t>88,50</t>
  </si>
  <si>
    <t>94,95</t>
  </si>
  <si>
    <t>91,74</t>
  </si>
  <si>
    <t>80,10</t>
  </si>
  <si>
    <t>97,15</t>
  </si>
  <si>
    <t>91,30</t>
  </si>
  <si>
    <t>132,69</t>
  </si>
  <si>
    <t>587,83</t>
  </si>
  <si>
    <t>96,54</t>
  </si>
  <si>
    <t>88,40</t>
  </si>
  <si>
    <t>-8,47</t>
  </si>
  <si>
    <t>398,16</t>
  </si>
  <si>
    <t>96,77</t>
  </si>
  <si>
    <t>440,82</t>
  </si>
  <si>
    <t>94,19</t>
  </si>
  <si>
    <t>92,35</t>
  </si>
  <si>
    <t>11,27</t>
  </si>
  <si>
    <t>93,19</t>
  </si>
  <si>
    <t>89,35</t>
  </si>
  <si>
    <t>93,35</t>
  </si>
  <si>
    <t>111,16</t>
  </si>
  <si>
    <t>111,38</t>
  </si>
  <si>
    <t>189,18</t>
  </si>
  <si>
    <t>95,19</t>
  </si>
  <si>
    <t>72,31</t>
  </si>
  <si>
    <t>94,27</t>
  </si>
  <si>
    <t>25,18</t>
  </si>
  <si>
    <t>116,40</t>
  </si>
  <si>
    <t>93,04</t>
  </si>
  <si>
    <t>92,39</t>
  </si>
  <si>
    <t>94,00</t>
  </si>
  <si>
    <t>87,08</t>
  </si>
  <si>
    <t>87,69</t>
  </si>
  <si>
    <t>91,07</t>
  </si>
  <si>
    <t>93,62</t>
  </si>
  <si>
    <t>99,21</t>
  </si>
  <si>
    <t>81,58</t>
  </si>
  <si>
    <t>98,42</t>
  </si>
  <si>
    <t>91,28</t>
  </si>
  <si>
    <t>121,80</t>
  </si>
  <si>
    <t>448,81</t>
  </si>
  <si>
    <t>103,39</t>
  </si>
  <si>
    <t>78,69</t>
  </si>
  <si>
    <t>88,90</t>
  </si>
  <si>
    <t>11,34</t>
  </si>
  <si>
    <t>83,59</t>
  </si>
  <si>
    <t>83,45</t>
  </si>
  <si>
    <t>66,09</t>
  </si>
  <si>
    <t>539,47</t>
  </si>
  <si>
    <t>71,38</t>
  </si>
  <si>
    <t>97,37</t>
  </si>
  <si>
    <t>100,20</t>
  </si>
  <si>
    <t>90,69</t>
  </si>
  <si>
    <t>87,98</t>
  </si>
  <si>
    <t>92,83</t>
  </si>
  <si>
    <t>84,80</t>
  </si>
  <si>
    <t>90,94</t>
  </si>
  <si>
    <t>502,23</t>
  </si>
  <si>
    <t>94,91</t>
  </si>
  <si>
    <t>185,27</t>
  </si>
  <si>
    <t>90,77</t>
  </si>
  <si>
    <t>132,22</t>
  </si>
  <si>
    <t>87,11</t>
  </si>
  <si>
    <t>310,04</t>
  </si>
  <si>
    <t>99,99</t>
  </si>
  <si>
    <t>102,59</t>
  </si>
  <si>
    <t>91,63</t>
  </si>
  <si>
    <t>80,21</t>
  </si>
  <si>
    <t>2,91</t>
  </si>
  <si>
    <t>67,48</t>
  </si>
  <si>
    <t>52,56</t>
  </si>
  <si>
    <t>66,67</t>
  </si>
  <si>
    <t>63,00</t>
  </si>
  <si>
    <t>82,28</t>
  </si>
  <si>
    <t>63,44</t>
  </si>
  <si>
    <t>68,01</t>
  </si>
  <si>
    <t>377,99</t>
  </si>
  <si>
    <t>63,05</t>
  </si>
  <si>
    <t>33,98</t>
  </si>
  <si>
    <t>97,58</t>
  </si>
  <si>
    <t>4,15</t>
  </si>
  <si>
    <t>938,40</t>
  </si>
  <si>
    <t>29,83</t>
  </si>
  <si>
    <t>73,29</t>
  </si>
  <si>
    <t>396,75</t>
  </si>
  <si>
    <t>82,51</t>
  </si>
  <si>
    <t>104,96</t>
  </si>
  <si>
    <t>39,50</t>
  </si>
  <si>
    <t>-161,86</t>
  </si>
  <si>
    <t>326,31</t>
  </si>
  <si>
    <t>11,67</t>
  </si>
  <si>
    <t>138,89</t>
  </si>
  <si>
    <t>26,62</t>
  </si>
  <si>
    <t>7,61</t>
  </si>
  <si>
    <t>95,45</t>
  </si>
  <si>
    <t>77,20</t>
  </si>
  <si>
    <t>65,36</t>
  </si>
  <si>
    <t>-282,24</t>
  </si>
  <si>
    <t>01.04.2014-31.08.2024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</si>
</sst>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color rgb="FF000000"/>
      <name val="Arial"/>
      <charset val="1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6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70"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0" fillId="0" borderId="0" xfId="0"/>
    <xf numFmtId="0" fontId="4" fillId="0" borderId="7" xfId="0" applyFont="1" applyBorder="1" applyAlignment="1">
      <alignment horizontal="center" readingOrder="1"/>
    </xf>
    <xf numFmtId="0" fontId="4" fillId="0" borderId="10" xfId="0" applyFont="1" applyBorder="1" applyAlignment="1">
      <alignment horizontal="center" vertical="top" readingOrder="1"/>
    </xf>
    <xf numFmtId="0" fontId="4" fillId="0" borderId="12" xfId="0" applyFont="1" applyBorder="1" applyAlignment="1">
      <alignment horizontal="left" vertical="top" readingOrder="1"/>
    </xf>
    <xf numFmtId="0" fontId="4" fillId="0" borderId="11" xfId="0" applyFont="1" applyBorder="1" applyAlignment="1">
      <alignment horizontal="left" vertical="top" readingOrder="1"/>
    </xf>
    <xf numFmtId="0" fontId="4" fillId="0" borderId="13" xfId="0" applyFont="1" applyBorder="1" applyAlignment="1">
      <alignment horizontal="left" vertical="top" readingOrder="1"/>
    </xf>
    <xf numFmtId="0" fontId="4" fillId="0" borderId="13" xfId="0" applyFont="1" applyBorder="1" applyAlignment="1">
      <alignment horizontal="center" vertical="center" readingOrder="1"/>
    </xf>
    <xf numFmtId="4" fontId="4" fillId="0" borderId="13" xfId="0" applyNumberFormat="1" applyFont="1" applyBorder="1" applyAlignment="1">
      <alignment horizontal="right" vertical="center" readingOrder="1"/>
    </xf>
    <xf numFmtId="0" fontId="0" fillId="0" borderId="15" xfId="0" applyBorder="1" applyAlignment="1">
      <alignment vertical="top"/>
    </xf>
    <xf numFmtId="4" fontId="0" fillId="0" borderId="0" xfId="0" applyNumberFormat="1"/>
    <xf numFmtId="4" fontId="4" fillId="0" borderId="0" xfId="0" applyNumberFormat="1" applyFont="1" applyAlignment="1">
      <alignment horizontal="right" vertical="center" readingOrder="1"/>
    </xf>
    <xf numFmtId="0" fontId="4" fillId="0" borderId="13" xfId="0" applyFont="1" applyBorder="1" applyAlignment="1">
      <alignment horizontal="right" vertical="center" readingOrder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readingOrder="1"/>
    </xf>
    <xf numFmtId="0" fontId="4" fillId="0" borderId="13" xfId="0" applyFont="1" applyBorder="1" applyAlignment="1">
      <alignment horizontal="left" vertical="center" readingOrder="1"/>
    </xf>
    <xf numFmtId="4" fontId="4" fillId="0" borderId="13" xfId="0" applyNumberFormat="1" applyFont="1" applyBorder="1" applyAlignment="1">
      <alignment horizontal="right" vertical="center" readingOrder="1"/>
    </xf>
    <xf numFmtId="0" fontId="4" fillId="0" borderId="13" xfId="0" applyFont="1" applyBorder="1" applyAlignment="1">
      <alignment horizontal="left" vertical="top" readingOrder="1"/>
    </xf>
    <xf numFmtId="0" fontId="4" fillId="0" borderId="11" xfId="0" applyFont="1" applyBorder="1" applyAlignment="1">
      <alignment horizontal="right" vertical="center" readingOrder="1"/>
    </xf>
    <xf numFmtId="0" fontId="4" fillId="0" borderId="10" xfId="0" applyFont="1" applyBorder="1" applyAlignment="1">
      <alignment horizontal="left" vertical="top" readingOrder="1"/>
    </xf>
    <xf numFmtId="4" fontId="4" fillId="0" borderId="8" xfId="0" applyNumberFormat="1" applyFont="1" applyBorder="1" applyAlignment="1">
      <alignment horizontal="center" vertical="center" readingOrder="1"/>
    </xf>
    <xf numFmtId="0" fontId="14" fillId="0" borderId="14" xfId="0" applyFont="1" applyBorder="1" applyAlignment="1">
      <alignment horizontal="center" readingOrder="1"/>
    </xf>
    <xf numFmtId="0" fontId="4" fillId="0" borderId="14" xfId="0" applyFont="1" applyBorder="1" applyAlignment="1">
      <alignment horizontal="left" vertical="top" readingOrder="1"/>
    </xf>
    <xf numFmtId="0" fontId="4" fillId="0" borderId="11" xfId="0" applyFont="1" applyBorder="1" applyAlignment="1">
      <alignment horizontal="left" vertical="center" readingOrder="1"/>
    </xf>
    <xf numFmtId="0" fontId="4" fillId="0" borderId="12" xfId="0" applyFont="1" applyBorder="1" applyAlignment="1">
      <alignment horizontal="left" vertical="top" readingOrder="1"/>
    </xf>
    <xf numFmtId="0" fontId="4" fillId="0" borderId="5" xfId="0" applyFont="1" applyBorder="1" applyAlignment="1">
      <alignment horizontal="left" vertical="top" readingOrder="1"/>
    </xf>
    <xf numFmtId="0" fontId="4" fillId="0" borderId="5" xfId="0" applyFont="1" applyBorder="1" applyAlignment="1">
      <alignment horizontal="center" readingOrder="1"/>
    </xf>
    <xf numFmtId="0" fontId="13" fillId="0" borderId="5" xfId="0" applyFont="1" applyBorder="1" applyAlignment="1">
      <alignment horizontal="right" vertical="top" readingOrder="1"/>
    </xf>
    <xf numFmtId="0" fontId="4" fillId="0" borderId="0" xfId="0" applyFont="1" applyAlignment="1">
      <alignment horizontal="left" vertical="top" readingOrder="1"/>
    </xf>
    <xf numFmtId="0" fontId="4" fillId="0" borderId="0" xfId="0" applyFont="1" applyAlignment="1">
      <alignment horizontal="right" vertical="top" wrapText="1" readingOrder="1"/>
    </xf>
    <xf numFmtId="0" fontId="4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vertical="top" wrapText="1" readingOrder="1"/>
    </xf>
    <xf numFmtId="0" fontId="4" fillId="0" borderId="8" xfId="0" applyFont="1" applyBorder="1" applyAlignment="1">
      <alignment horizontal="center" vertical="center" readingOrder="1"/>
    </xf>
    <xf numFmtId="0" fontId="4" fillId="0" borderId="10" xfId="0" applyFont="1" applyBorder="1" applyAlignment="1">
      <alignment horizontal="center" vertical="top" readingOrder="1"/>
    </xf>
    <xf numFmtId="0" fontId="4" fillId="0" borderId="7" xfId="0" applyFont="1" applyBorder="1" applyAlignment="1">
      <alignment horizontal="center" readingOrder="1"/>
    </xf>
    <xf numFmtId="0" fontId="4" fillId="0" borderId="9" xfId="0" applyFont="1" applyBorder="1" applyAlignment="1">
      <alignment horizontal="center" vertical="center" readingOrder="1"/>
    </xf>
    <xf numFmtId="0" fontId="4" fillId="0" borderId="0" xfId="0" applyFont="1" applyAlignment="1">
      <alignment horizontal="right" vertical="top" readingOrder="1"/>
    </xf>
    <xf numFmtId="0" fontId="4" fillId="0" borderId="6" xfId="0" applyFont="1" applyBorder="1" applyAlignment="1">
      <alignment horizontal="left" vertical="top" readingOrder="1"/>
    </xf>
    <xf numFmtId="0" fontId="4" fillId="0" borderId="13" xfId="0" applyFont="1" applyBorder="1" applyAlignment="1">
      <alignment horizontal="right" vertical="center" readingOrder="1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00000000-0005-0000-0000-000006000000}"/>
    <cellStyle name="Обычный 8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7886-9C36-4255-B122-231F011A111A}">
  <dimension ref="A1:T125"/>
  <sheetViews>
    <sheetView tabSelected="1" workbookViewId="0">
      <selection activeCell="M19" sqref="M19"/>
    </sheetView>
  </sheetViews>
  <sheetFormatPr defaultRowHeight="11.25" x14ac:dyDescent="0.2"/>
  <cols>
    <col min="1" max="1" width="29.85546875" style="15" bestFit="1" customWidth="1"/>
    <col min="2" max="2" width="21.85546875" style="17" customWidth="1"/>
    <col min="3" max="3" width="20.85546875" style="17" customWidth="1"/>
    <col min="4" max="4" width="18.28515625" style="17" customWidth="1"/>
    <col min="5" max="5" width="13.28515625" style="18" customWidth="1"/>
    <col min="6" max="9" width="16.42578125" style="19" customWidth="1"/>
    <col min="10" max="10" width="20.42578125" style="17" customWidth="1"/>
    <col min="11" max="13" width="16.42578125" style="17" customWidth="1"/>
    <col min="14" max="14" width="13.140625" style="17" bestFit="1" customWidth="1"/>
    <col min="15" max="15" width="13.28515625" style="17" customWidth="1"/>
    <col min="16" max="17" width="13.140625" style="17" bestFit="1" customWidth="1"/>
    <col min="18" max="20" width="9.140625" style="17"/>
    <col min="21" max="16384" width="9.140625" style="15"/>
  </cols>
  <sheetData>
    <row r="1" spans="1:20" s="1" customFormat="1" ht="12.75" x14ac:dyDescent="0.2">
      <c r="A1" s="35" t="s">
        <v>106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2"/>
      <c r="O1" s="22"/>
      <c r="P1" s="22"/>
      <c r="Q1" s="22"/>
      <c r="R1" s="22"/>
      <c r="S1" s="22"/>
      <c r="T1" s="22"/>
    </row>
    <row r="2" spans="1:20" s="1" customFormat="1" ht="12.75" x14ac:dyDescent="0.2">
      <c r="A2" s="35" t="s">
        <v>107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22"/>
      <c r="O2" s="22"/>
      <c r="P2" s="22"/>
      <c r="Q2" s="22"/>
      <c r="R2" s="22"/>
      <c r="S2" s="22"/>
      <c r="T2" s="22"/>
    </row>
    <row r="3" spans="1:20" s="1" customFormat="1" ht="12.75" x14ac:dyDescent="0.2">
      <c r="A3" s="35" t="s">
        <v>574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22"/>
      <c r="O3" s="22"/>
      <c r="P3" s="22"/>
      <c r="Q3" s="22"/>
      <c r="R3" s="22"/>
      <c r="S3" s="22"/>
      <c r="T3" s="22"/>
    </row>
    <row r="4" spans="1:20" s="1" customFormat="1" ht="12.75" x14ac:dyDescent="0.2">
      <c r="B4" s="20"/>
      <c r="C4" s="20"/>
      <c r="D4" s="20"/>
      <c r="E4" s="2"/>
      <c r="F4" s="20"/>
      <c r="G4" s="20"/>
      <c r="H4" s="20"/>
      <c r="I4" s="20"/>
      <c r="J4" s="20"/>
      <c r="K4" s="20"/>
      <c r="L4" s="20"/>
      <c r="M4" s="20"/>
      <c r="N4" s="22"/>
      <c r="O4" s="22"/>
      <c r="P4" s="22"/>
      <c r="Q4" s="22"/>
      <c r="R4" s="22"/>
      <c r="S4" s="22"/>
      <c r="T4" s="22"/>
    </row>
    <row r="5" spans="1:20" s="1" customFormat="1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s="4" customFormat="1" x14ac:dyDescent="0.2">
      <c r="A6" s="38" t="s">
        <v>108</v>
      </c>
      <c r="B6" s="39" t="s">
        <v>116</v>
      </c>
      <c r="C6" s="39" t="s">
        <v>117</v>
      </c>
      <c r="D6" s="39" t="s">
        <v>118</v>
      </c>
      <c r="E6" s="42" t="s">
        <v>119</v>
      </c>
      <c r="F6" s="37" t="s">
        <v>109</v>
      </c>
      <c r="G6" s="37"/>
      <c r="H6" s="37"/>
      <c r="I6" s="37"/>
      <c r="J6" s="37" t="s">
        <v>113</v>
      </c>
      <c r="K6" s="37"/>
      <c r="L6" s="37"/>
      <c r="M6" s="37"/>
      <c r="N6" s="16"/>
      <c r="O6" s="16"/>
      <c r="P6" s="16"/>
      <c r="Q6" s="16"/>
      <c r="R6" s="16"/>
      <c r="S6" s="16"/>
      <c r="T6" s="16"/>
    </row>
    <row r="7" spans="1:20" s="4" customFormat="1" x14ac:dyDescent="0.2">
      <c r="A7" s="38"/>
      <c r="B7" s="40"/>
      <c r="C7" s="40"/>
      <c r="D7" s="40"/>
      <c r="E7" s="43"/>
      <c r="F7" s="37" t="s">
        <v>114</v>
      </c>
      <c r="G7" s="37"/>
      <c r="H7" s="37" t="s">
        <v>115</v>
      </c>
      <c r="I7" s="37"/>
      <c r="J7" s="37" t="s">
        <v>114</v>
      </c>
      <c r="K7" s="37"/>
      <c r="L7" s="37" t="s">
        <v>115</v>
      </c>
      <c r="M7" s="37"/>
      <c r="N7" s="16"/>
      <c r="O7" s="16"/>
      <c r="P7" s="16"/>
      <c r="Q7" s="16"/>
      <c r="R7" s="16"/>
      <c r="S7" s="16"/>
      <c r="T7" s="16"/>
    </row>
    <row r="8" spans="1:20" s="4" customFormat="1" x14ac:dyDescent="0.2">
      <c r="A8" s="38"/>
      <c r="B8" s="41"/>
      <c r="C8" s="41"/>
      <c r="D8" s="41"/>
      <c r="E8" s="44"/>
      <c r="F8" s="3" t="s">
        <v>111</v>
      </c>
      <c r="G8" s="3" t="s">
        <v>112</v>
      </c>
      <c r="H8" s="3" t="s">
        <v>111</v>
      </c>
      <c r="I8" s="3" t="s">
        <v>112</v>
      </c>
      <c r="J8" s="3" t="s">
        <v>111</v>
      </c>
      <c r="K8" s="3" t="s">
        <v>112</v>
      </c>
      <c r="L8" s="3" t="s">
        <v>111</v>
      </c>
      <c r="M8" s="3" t="s">
        <v>112</v>
      </c>
      <c r="N8" s="16"/>
      <c r="O8" s="16"/>
      <c r="P8" s="16"/>
      <c r="Q8" s="16"/>
      <c r="R8" s="16"/>
      <c r="S8" s="16"/>
      <c r="T8" s="16"/>
    </row>
    <row r="9" spans="1:20" s="4" customFormat="1" x14ac:dyDescent="0.2">
      <c r="A9" s="5" t="s">
        <v>0</v>
      </c>
      <c r="B9" s="6">
        <f>F9+H9+J9+L9</f>
        <v>5048104221.2712088</v>
      </c>
      <c r="C9" s="6">
        <f t="shared" ref="C9:C72" si="0">G9+I9+K9+M9</f>
        <v>4881740649.1455975</v>
      </c>
      <c r="D9" s="7">
        <f t="shared" ref="D9:D72" si="1">B9-C9</f>
        <v>166363572.12561131</v>
      </c>
      <c r="E9" s="8">
        <f>C9/B9</f>
        <v>0.96704434678178697</v>
      </c>
      <c r="F9" s="9">
        <v>2307837764.861228</v>
      </c>
      <c r="G9" s="9">
        <v>2238581586.2718692</v>
      </c>
      <c r="H9" s="9">
        <v>2426238394.8615136</v>
      </c>
      <c r="I9" s="9">
        <v>2344977007.8119059</v>
      </c>
      <c r="J9" s="9">
        <v>178852561.8021071</v>
      </c>
      <c r="K9" s="9">
        <v>164351093.04925385</v>
      </c>
      <c r="L9" s="9">
        <v>135175499.74635985</v>
      </c>
      <c r="M9" s="9">
        <v>133830962.0125694</v>
      </c>
      <c r="N9" s="16"/>
      <c r="O9" s="16"/>
      <c r="P9" s="16"/>
      <c r="Q9" s="16"/>
      <c r="R9" s="16"/>
      <c r="S9" s="16"/>
      <c r="T9" s="16"/>
    </row>
    <row r="10" spans="1:20" s="4" customFormat="1" x14ac:dyDescent="0.2">
      <c r="A10" s="5" t="s">
        <v>1</v>
      </c>
      <c r="B10" s="6">
        <f t="shared" ref="B9:B72" si="2">F10+H10+J10+L10</f>
        <v>755498756.46724474</v>
      </c>
      <c r="C10" s="6">
        <f t="shared" si="0"/>
        <v>706034077.38591468</v>
      </c>
      <c r="D10" s="7">
        <f t="shared" si="1"/>
        <v>49464679.081330061</v>
      </c>
      <c r="E10" s="8">
        <f t="shared" ref="E10:E73" si="3">C10/B10</f>
        <v>0.93452712045135622</v>
      </c>
      <c r="F10" s="9">
        <v>621720105.95814168</v>
      </c>
      <c r="G10" s="9">
        <v>582505704.70877397</v>
      </c>
      <c r="H10" s="9">
        <v>95528932.485826746</v>
      </c>
      <c r="I10" s="9">
        <v>87601102.229498491</v>
      </c>
      <c r="J10" s="9">
        <v>34191096.03144867</v>
      </c>
      <c r="K10" s="9">
        <v>32276629.828288045</v>
      </c>
      <c r="L10" s="9">
        <v>4058621.9918275736</v>
      </c>
      <c r="M10" s="9">
        <v>3650640.6193541745</v>
      </c>
      <c r="N10" s="16"/>
      <c r="O10" s="16"/>
      <c r="P10" s="16"/>
      <c r="Q10" s="16"/>
      <c r="R10" s="16"/>
      <c r="S10" s="16"/>
      <c r="T10" s="16"/>
    </row>
    <row r="11" spans="1:20" x14ac:dyDescent="0.2">
      <c r="A11" s="10" t="s">
        <v>102</v>
      </c>
      <c r="B11" s="11">
        <f t="shared" si="2"/>
        <v>144161678.95332614</v>
      </c>
      <c r="C11" s="11">
        <f t="shared" si="0"/>
        <v>134999492.36041239</v>
      </c>
      <c r="D11" s="12">
        <f t="shared" si="1"/>
        <v>9162186.5929137468</v>
      </c>
      <c r="E11" s="13">
        <f t="shared" si="3"/>
        <v>0.93644506182617293</v>
      </c>
      <c r="F11" s="14">
        <v>137549870.79176363</v>
      </c>
      <c r="G11" s="14">
        <v>128770578.55389909</v>
      </c>
      <c r="H11" s="14">
        <v>0</v>
      </c>
      <c r="I11" s="14">
        <v>0</v>
      </c>
      <c r="J11" s="14">
        <v>6611808.1615624959</v>
      </c>
      <c r="K11" s="14">
        <v>6228913.8065132806</v>
      </c>
      <c r="L11" s="14">
        <v>0</v>
      </c>
      <c r="M11" s="14">
        <v>0</v>
      </c>
      <c r="N11" s="16"/>
      <c r="O11" s="16"/>
      <c r="P11" s="16"/>
      <c r="Q11" s="16"/>
    </row>
    <row r="12" spans="1:20" x14ac:dyDescent="0.2">
      <c r="A12" s="10" t="s">
        <v>104</v>
      </c>
      <c r="B12" s="11">
        <f t="shared" si="2"/>
        <v>179022113.11358953</v>
      </c>
      <c r="C12" s="11">
        <f t="shared" si="0"/>
        <v>158115318.36518514</v>
      </c>
      <c r="D12" s="12">
        <f t="shared" si="1"/>
        <v>20906794.748404384</v>
      </c>
      <c r="E12" s="13">
        <f t="shared" si="3"/>
        <v>0.88321669102889533</v>
      </c>
      <c r="F12" s="14">
        <v>161570452.43865362</v>
      </c>
      <c r="G12" s="14">
        <v>142089987.86690375</v>
      </c>
      <c r="H12" s="14">
        <v>522636.54137208726</v>
      </c>
      <c r="I12" s="14">
        <v>508885.94184518681</v>
      </c>
      <c r="J12" s="14">
        <v>16929024.133563809</v>
      </c>
      <c r="K12" s="14">
        <v>15516444.556436215</v>
      </c>
      <c r="L12" s="14">
        <v>0</v>
      </c>
      <c r="M12" s="14">
        <v>0</v>
      </c>
      <c r="N12" s="16"/>
      <c r="O12" s="16"/>
      <c r="P12" s="16"/>
      <c r="Q12" s="16"/>
    </row>
    <row r="13" spans="1:20" x14ac:dyDescent="0.2">
      <c r="A13" s="10" t="s">
        <v>103</v>
      </c>
      <c r="B13" s="11">
        <f t="shared" si="2"/>
        <v>170281481.61933056</v>
      </c>
      <c r="C13" s="11">
        <f t="shared" si="0"/>
        <v>151113518.96157494</v>
      </c>
      <c r="D13" s="12">
        <f t="shared" si="1"/>
        <v>19167962.657755613</v>
      </c>
      <c r="E13" s="13">
        <f t="shared" si="3"/>
        <v>0.88743366292403902</v>
      </c>
      <c r="F13" s="14">
        <v>150142708.2747604</v>
      </c>
      <c r="G13" s="14">
        <v>132596835.22214288</v>
      </c>
      <c r="H13" s="14">
        <v>7967652.1098212879</v>
      </c>
      <c r="I13" s="14">
        <v>7105241.4473337391</v>
      </c>
      <c r="J13" s="14">
        <v>12053761.626104742</v>
      </c>
      <c r="K13" s="14">
        <v>11313548.397351084</v>
      </c>
      <c r="L13" s="14">
        <v>117359.60864412693</v>
      </c>
      <c r="M13" s="14">
        <v>97893.894747234357</v>
      </c>
      <c r="N13" s="16"/>
      <c r="O13" s="16"/>
      <c r="P13" s="16"/>
      <c r="Q13" s="16"/>
    </row>
    <row r="14" spans="1:20" x14ac:dyDescent="0.2">
      <c r="A14" s="10" t="s">
        <v>2</v>
      </c>
      <c r="B14" s="11">
        <f t="shared" si="2"/>
        <v>24058774.432314154</v>
      </c>
      <c r="C14" s="11">
        <f t="shared" si="0"/>
        <v>21752005.281831268</v>
      </c>
      <c r="D14" s="12">
        <f t="shared" si="1"/>
        <v>2306769.1504828855</v>
      </c>
      <c r="E14" s="13">
        <f t="shared" si="3"/>
        <v>0.90411942399756717</v>
      </c>
      <c r="F14" s="14">
        <v>21951483.715851907</v>
      </c>
      <c r="G14" s="14">
        <v>19736355.769846022</v>
      </c>
      <c r="H14" s="14">
        <v>0</v>
      </c>
      <c r="I14" s="14">
        <v>0</v>
      </c>
      <c r="J14" s="14">
        <v>2107290.7164622475</v>
      </c>
      <c r="K14" s="14">
        <v>2015649.5119852477</v>
      </c>
      <c r="L14" s="14">
        <v>0</v>
      </c>
      <c r="M14" s="14">
        <v>0</v>
      </c>
      <c r="N14" s="16"/>
      <c r="O14" s="16"/>
      <c r="P14" s="16"/>
      <c r="Q14" s="16"/>
    </row>
    <row r="15" spans="1:20" x14ac:dyDescent="0.2">
      <c r="A15" s="10" t="s">
        <v>3</v>
      </c>
      <c r="B15" s="11">
        <f t="shared" si="2"/>
        <v>6972389.8031764105</v>
      </c>
      <c r="C15" s="11">
        <f t="shared" si="0"/>
        <v>4806857.5280508036</v>
      </c>
      <c r="D15" s="12">
        <f t="shared" si="1"/>
        <v>2165532.2751256069</v>
      </c>
      <c r="E15" s="13">
        <f t="shared" si="3"/>
        <v>0.689413194577983</v>
      </c>
      <c r="F15" s="14">
        <v>6172997.5218090573</v>
      </c>
      <c r="G15" s="14">
        <v>4082757.0104840435</v>
      </c>
      <c r="H15" s="14">
        <v>0</v>
      </c>
      <c r="I15" s="14">
        <v>0</v>
      </c>
      <c r="J15" s="14">
        <v>799392.28136735316</v>
      </c>
      <c r="K15" s="14">
        <v>724100.51756676019</v>
      </c>
      <c r="L15" s="14">
        <v>0</v>
      </c>
      <c r="M15" s="14">
        <v>0</v>
      </c>
      <c r="N15" s="16"/>
      <c r="O15" s="16"/>
      <c r="P15" s="16"/>
      <c r="Q15" s="16"/>
    </row>
    <row r="16" spans="1:20" x14ac:dyDescent="0.2">
      <c r="A16" s="10" t="s">
        <v>4</v>
      </c>
      <c r="B16" s="11">
        <f t="shared" si="2"/>
        <v>9939823.5513417237</v>
      </c>
      <c r="C16" s="11">
        <f t="shared" si="0"/>
        <v>7303475.6380274817</v>
      </c>
      <c r="D16" s="12">
        <f t="shared" si="1"/>
        <v>2636347.9133142419</v>
      </c>
      <c r="E16" s="13">
        <f t="shared" si="3"/>
        <v>0.73476914356710332</v>
      </c>
      <c r="F16" s="14">
        <v>9178462.2520364672</v>
      </c>
      <c r="G16" s="14">
        <v>6665544.3456037845</v>
      </c>
      <c r="H16" s="14">
        <v>0</v>
      </c>
      <c r="I16" s="14">
        <v>0</v>
      </c>
      <c r="J16" s="14">
        <v>761361.29930525739</v>
      </c>
      <c r="K16" s="14">
        <v>637931.29242369707</v>
      </c>
      <c r="L16" s="14">
        <v>0</v>
      </c>
      <c r="M16" s="14">
        <v>0</v>
      </c>
      <c r="N16" s="16"/>
      <c r="O16" s="16"/>
      <c r="P16" s="16"/>
      <c r="Q16" s="16"/>
    </row>
    <row r="17" spans="1:20" x14ac:dyDescent="0.2">
      <c r="A17" s="10" t="s">
        <v>5</v>
      </c>
      <c r="B17" s="11">
        <f t="shared" si="2"/>
        <v>14657122.797155185</v>
      </c>
      <c r="C17" s="11">
        <f t="shared" si="0"/>
        <v>13167711.164282121</v>
      </c>
      <c r="D17" s="12">
        <f t="shared" si="1"/>
        <v>1489411.6328730639</v>
      </c>
      <c r="E17" s="13">
        <f t="shared" si="3"/>
        <v>0.8983830828542867</v>
      </c>
      <c r="F17" s="14">
        <v>6354237.1896249345</v>
      </c>
      <c r="G17" s="14">
        <v>5754685.6208222359</v>
      </c>
      <c r="H17" s="14">
        <v>0</v>
      </c>
      <c r="I17" s="14">
        <v>0</v>
      </c>
      <c r="J17" s="14">
        <v>8302885.6075302502</v>
      </c>
      <c r="K17" s="14">
        <v>7413025.5434598858</v>
      </c>
      <c r="L17" s="14">
        <v>0</v>
      </c>
      <c r="M17" s="14">
        <v>0</v>
      </c>
      <c r="N17" s="16"/>
      <c r="O17" s="16"/>
      <c r="P17" s="16"/>
      <c r="Q17" s="16"/>
    </row>
    <row r="18" spans="1:20" s="4" customFormat="1" x14ac:dyDescent="0.2">
      <c r="A18" s="5" t="s">
        <v>6</v>
      </c>
      <c r="B18" s="6">
        <f t="shared" si="2"/>
        <v>424372300.61203563</v>
      </c>
      <c r="C18" s="6">
        <f t="shared" si="0"/>
        <v>363024856.67612416</v>
      </c>
      <c r="D18" s="7">
        <f t="shared" si="1"/>
        <v>61347443.935911477</v>
      </c>
      <c r="E18" s="8">
        <f t="shared" si="3"/>
        <v>0.85543956604275218</v>
      </c>
      <c r="F18" s="9">
        <v>354964219.68065864</v>
      </c>
      <c r="G18" s="9">
        <v>300357861.34852576</v>
      </c>
      <c r="H18" s="9">
        <v>32090525.837906532</v>
      </c>
      <c r="I18" s="9">
        <v>28351782.342339907</v>
      </c>
      <c r="J18" s="9">
        <v>36265184.627992541</v>
      </c>
      <c r="K18" s="9">
        <v>33302470.675479971</v>
      </c>
      <c r="L18" s="9">
        <v>1052370.4654779518</v>
      </c>
      <c r="M18" s="9">
        <v>1012742.3097785222</v>
      </c>
      <c r="N18" s="16"/>
      <c r="O18" s="16"/>
      <c r="P18" s="16"/>
      <c r="Q18" s="16"/>
      <c r="R18" s="16"/>
      <c r="S18" s="16"/>
      <c r="T18" s="16"/>
    </row>
    <row r="19" spans="1:20" x14ac:dyDescent="0.2">
      <c r="A19" s="10" t="s">
        <v>8</v>
      </c>
      <c r="B19" s="11">
        <f t="shared" si="2"/>
        <v>38334891.530827351</v>
      </c>
      <c r="C19" s="11">
        <f t="shared" si="0"/>
        <v>33922132.21124658</v>
      </c>
      <c r="D19" s="12">
        <f t="shared" si="1"/>
        <v>4412759.319580771</v>
      </c>
      <c r="E19" s="13">
        <f t="shared" si="3"/>
        <v>0.88488921858479208</v>
      </c>
      <c r="F19" s="14">
        <v>27909332.792418707</v>
      </c>
      <c r="G19" s="14">
        <v>24016421.053155605</v>
      </c>
      <c r="H19" s="14">
        <v>9211402.8584460057</v>
      </c>
      <c r="I19" s="14">
        <v>8780495.2528670635</v>
      </c>
      <c r="J19" s="14">
        <v>1136704.017258133</v>
      </c>
      <c r="K19" s="14">
        <v>1053913.7616762936</v>
      </c>
      <c r="L19" s="14">
        <v>77451.862704506188</v>
      </c>
      <c r="M19" s="14">
        <v>71302.143547613188</v>
      </c>
      <c r="N19" s="16"/>
      <c r="O19" s="16"/>
      <c r="P19" s="16"/>
      <c r="Q19" s="16"/>
    </row>
    <row r="20" spans="1:20" x14ac:dyDescent="0.2">
      <c r="A20" s="10" t="s">
        <v>7</v>
      </c>
      <c r="B20" s="11">
        <f t="shared" si="2"/>
        <v>62968335.281287096</v>
      </c>
      <c r="C20" s="11">
        <f t="shared" si="0"/>
        <v>55523465.455069222</v>
      </c>
      <c r="D20" s="12">
        <f t="shared" si="1"/>
        <v>7444869.8262178749</v>
      </c>
      <c r="E20" s="13">
        <f t="shared" si="3"/>
        <v>0.8817680379676428</v>
      </c>
      <c r="F20" s="14">
        <v>57025923.619690478</v>
      </c>
      <c r="G20" s="14">
        <v>49939514.028574981</v>
      </c>
      <c r="H20" s="14">
        <v>808896.41769254976</v>
      </c>
      <c r="I20" s="14">
        <v>750728.15947693388</v>
      </c>
      <c r="J20" s="14">
        <v>5133515.2439040672</v>
      </c>
      <c r="K20" s="14">
        <v>4833221.0588393435</v>
      </c>
      <c r="L20" s="14">
        <v>0</v>
      </c>
      <c r="M20" s="14">
        <v>2.2081779579245793</v>
      </c>
      <c r="N20" s="16"/>
      <c r="O20" s="16"/>
      <c r="P20" s="16"/>
      <c r="Q20" s="16"/>
    </row>
    <row r="21" spans="1:20" x14ac:dyDescent="0.2">
      <c r="A21" s="10" t="s">
        <v>9</v>
      </c>
      <c r="B21" s="11">
        <f t="shared" si="2"/>
        <v>54599810.910798818</v>
      </c>
      <c r="C21" s="11">
        <f t="shared" si="0"/>
        <v>44275487.616827399</v>
      </c>
      <c r="D21" s="12">
        <f t="shared" si="1"/>
        <v>10324323.293971419</v>
      </c>
      <c r="E21" s="13">
        <f t="shared" si="3"/>
        <v>0.81090917492665782</v>
      </c>
      <c r="F21" s="14">
        <v>37043713.041755334</v>
      </c>
      <c r="G21" s="14">
        <v>28001341.471921809</v>
      </c>
      <c r="H21" s="14">
        <v>8823736.8258964457</v>
      </c>
      <c r="I21" s="14">
        <v>7724807.3165039802</v>
      </c>
      <c r="J21" s="14">
        <v>8205162.9959209338</v>
      </c>
      <c r="K21" s="14">
        <v>7717974.92013935</v>
      </c>
      <c r="L21" s="14">
        <v>527198.04722611234</v>
      </c>
      <c r="M21" s="14">
        <v>831363.90826226177</v>
      </c>
      <c r="N21" s="16"/>
      <c r="O21" s="16"/>
      <c r="P21" s="16"/>
      <c r="Q21" s="16"/>
    </row>
    <row r="22" spans="1:20" x14ac:dyDescent="0.2">
      <c r="A22" s="10" t="s">
        <v>10</v>
      </c>
      <c r="B22" s="11">
        <f t="shared" si="2"/>
        <v>44908971.763418123</v>
      </c>
      <c r="C22" s="11">
        <f t="shared" si="0"/>
        <v>35538390.199567452</v>
      </c>
      <c r="D22" s="12">
        <f t="shared" si="1"/>
        <v>9370581.5638506711</v>
      </c>
      <c r="E22" s="13">
        <f t="shared" si="3"/>
        <v>0.79134277192505786</v>
      </c>
      <c r="F22" s="14">
        <v>38766431.157403126</v>
      </c>
      <c r="G22" s="14">
        <v>29752685.681798637</v>
      </c>
      <c r="H22" s="14">
        <v>0</v>
      </c>
      <c r="I22" s="14">
        <v>0</v>
      </c>
      <c r="J22" s="14">
        <v>6136257.1657675179</v>
      </c>
      <c r="K22" s="14">
        <v>5778919.7805841966</v>
      </c>
      <c r="L22" s="14">
        <v>6283.4402474773397</v>
      </c>
      <c r="M22" s="14">
        <v>6784.7371846211672</v>
      </c>
      <c r="N22" s="16"/>
      <c r="O22" s="16"/>
      <c r="P22" s="16"/>
      <c r="Q22" s="16"/>
    </row>
    <row r="23" spans="1:20" x14ac:dyDescent="0.2">
      <c r="A23" s="10" t="s">
        <v>11</v>
      </c>
      <c r="B23" s="11">
        <f t="shared" si="2"/>
        <v>3099263.3052346446</v>
      </c>
      <c r="C23" s="11">
        <f t="shared" si="0"/>
        <v>1998646.4873452839</v>
      </c>
      <c r="D23" s="12">
        <f t="shared" si="1"/>
        <v>1100616.8178893607</v>
      </c>
      <c r="E23" s="13">
        <f t="shared" si="3"/>
        <v>0.64487792436659941</v>
      </c>
      <c r="F23" s="14">
        <v>1824312.4627540829</v>
      </c>
      <c r="G23" s="14">
        <v>785255.1668549641</v>
      </c>
      <c r="H23" s="14">
        <v>300812.28703498974</v>
      </c>
      <c r="I23" s="14">
        <v>258261.88599149275</v>
      </c>
      <c r="J23" s="14">
        <v>599873.68483475433</v>
      </c>
      <c r="K23" s="14">
        <v>564940.77896259259</v>
      </c>
      <c r="L23" s="14">
        <v>374264.87061081722</v>
      </c>
      <c r="M23" s="14">
        <v>390188.65553623438</v>
      </c>
      <c r="N23" s="16"/>
      <c r="O23" s="16"/>
      <c r="P23" s="16"/>
      <c r="Q23" s="16"/>
    </row>
    <row r="24" spans="1:20" x14ac:dyDescent="0.2">
      <c r="A24" s="10" t="s">
        <v>12</v>
      </c>
      <c r="B24" s="11">
        <f t="shared" si="2"/>
        <v>25344949.502535488</v>
      </c>
      <c r="C24" s="11">
        <f t="shared" si="0"/>
        <v>21790273.020327199</v>
      </c>
      <c r="D24" s="12">
        <f t="shared" si="1"/>
        <v>3554676.4822082892</v>
      </c>
      <c r="E24" s="13">
        <f t="shared" si="3"/>
        <v>0.85974813317924814</v>
      </c>
      <c r="F24" s="14">
        <v>22472016.562438477</v>
      </c>
      <c r="G24" s="14">
        <v>19084641.794758786</v>
      </c>
      <c r="H24" s="14">
        <v>0</v>
      </c>
      <c r="I24" s="14">
        <v>0</v>
      </c>
      <c r="J24" s="14">
        <v>2872932.9400970126</v>
      </c>
      <c r="K24" s="14">
        <v>2705631.2255684151</v>
      </c>
      <c r="L24" s="14">
        <v>0</v>
      </c>
      <c r="M24" s="14">
        <v>0</v>
      </c>
      <c r="N24" s="16"/>
      <c r="O24" s="16"/>
      <c r="P24" s="16"/>
      <c r="Q24" s="16"/>
    </row>
    <row r="25" spans="1:20" s="4" customFormat="1" x14ac:dyDescent="0.2">
      <c r="A25" s="5" t="s">
        <v>13</v>
      </c>
      <c r="B25" s="6">
        <f t="shared" si="2"/>
        <v>202500798.47504777</v>
      </c>
      <c r="C25" s="6">
        <f t="shared" si="0"/>
        <v>189276252.74898323</v>
      </c>
      <c r="D25" s="7">
        <f t="shared" si="1"/>
        <v>13224545.726064533</v>
      </c>
      <c r="E25" s="8">
        <f t="shared" si="3"/>
        <v>0.93469385886054135</v>
      </c>
      <c r="F25" s="9">
        <v>193926127.52063489</v>
      </c>
      <c r="G25" s="9">
        <v>181257483.04996154</v>
      </c>
      <c r="H25" s="9">
        <v>0</v>
      </c>
      <c r="I25" s="9">
        <v>0</v>
      </c>
      <c r="J25" s="9">
        <v>8574670.954412872</v>
      </c>
      <c r="K25" s="9">
        <v>8018769.6990216943</v>
      </c>
      <c r="L25" s="9">
        <v>0</v>
      </c>
      <c r="M25" s="9">
        <v>0</v>
      </c>
      <c r="N25" s="16"/>
      <c r="O25" s="16"/>
      <c r="P25" s="16"/>
      <c r="Q25" s="16"/>
      <c r="R25" s="16"/>
      <c r="S25" s="16"/>
      <c r="T25" s="16"/>
    </row>
    <row r="26" spans="1:20" x14ac:dyDescent="0.2">
      <c r="A26" s="10" t="s">
        <v>14</v>
      </c>
      <c r="B26" s="11">
        <f t="shared" si="2"/>
        <v>19984952.549543217</v>
      </c>
      <c r="C26" s="11">
        <f t="shared" si="0"/>
        <v>16931745.677845389</v>
      </c>
      <c r="D26" s="12">
        <f t="shared" si="1"/>
        <v>3053206.8716978282</v>
      </c>
      <c r="E26" s="13">
        <f t="shared" si="3"/>
        <v>0.84722471248661468</v>
      </c>
      <c r="F26" s="14">
        <v>18487617.564745162</v>
      </c>
      <c r="G26" s="14">
        <v>15565883.803050008</v>
      </c>
      <c r="H26" s="14">
        <v>0</v>
      </c>
      <c r="I26" s="14">
        <v>0</v>
      </c>
      <c r="J26" s="14">
        <v>1497334.984798054</v>
      </c>
      <c r="K26" s="14">
        <v>1365861.8747953814</v>
      </c>
      <c r="L26" s="14">
        <v>0</v>
      </c>
      <c r="M26" s="14">
        <v>0</v>
      </c>
      <c r="N26" s="16"/>
      <c r="O26" s="16"/>
      <c r="P26" s="16"/>
      <c r="Q26" s="16"/>
    </row>
    <row r="27" spans="1:20" x14ac:dyDescent="0.2">
      <c r="A27" s="10" t="s">
        <v>15</v>
      </c>
      <c r="B27" s="11">
        <f t="shared" si="2"/>
        <v>21272888.84531042</v>
      </c>
      <c r="C27" s="11">
        <f t="shared" si="0"/>
        <v>15067671.756143231</v>
      </c>
      <c r="D27" s="12">
        <f t="shared" si="1"/>
        <v>6205217.0891671889</v>
      </c>
      <c r="E27" s="13">
        <f t="shared" si="3"/>
        <v>0.7083039762822283</v>
      </c>
      <c r="F27" s="14">
        <v>17837696.399538722</v>
      </c>
      <c r="G27" s="14">
        <v>11873193.575486979</v>
      </c>
      <c r="H27" s="14">
        <v>0</v>
      </c>
      <c r="I27" s="14">
        <v>0</v>
      </c>
      <c r="J27" s="14">
        <v>3435192.4457716984</v>
      </c>
      <c r="K27" s="14">
        <v>3194478.180656252</v>
      </c>
      <c r="L27" s="14">
        <v>0</v>
      </c>
      <c r="M27" s="14">
        <v>0</v>
      </c>
      <c r="N27" s="16"/>
      <c r="O27" s="16"/>
      <c r="P27" s="16"/>
      <c r="Q27" s="16"/>
    </row>
    <row r="28" spans="1:20" x14ac:dyDescent="0.2">
      <c r="A28" s="10" t="s">
        <v>16</v>
      </c>
      <c r="B28" s="11">
        <f t="shared" si="2"/>
        <v>10125097.161959475</v>
      </c>
      <c r="C28" s="11">
        <f t="shared" si="0"/>
        <v>7360460.2456811415</v>
      </c>
      <c r="D28" s="12">
        <f t="shared" si="1"/>
        <v>2764636.9162783334</v>
      </c>
      <c r="E28" s="13">
        <f t="shared" si="3"/>
        <v>0.72695206060192485</v>
      </c>
      <c r="F28" s="14">
        <v>9186829.8642210364</v>
      </c>
      <c r="G28" s="14">
        <v>6480349.1394561818</v>
      </c>
      <c r="H28" s="14">
        <v>0</v>
      </c>
      <c r="I28" s="14">
        <v>0</v>
      </c>
      <c r="J28" s="14">
        <v>938267.29773843836</v>
      </c>
      <c r="K28" s="14">
        <v>880111.10622495983</v>
      </c>
      <c r="L28" s="14">
        <v>0</v>
      </c>
      <c r="M28" s="14">
        <v>0</v>
      </c>
      <c r="N28" s="16"/>
      <c r="O28" s="16"/>
      <c r="P28" s="16"/>
      <c r="Q28" s="16"/>
    </row>
    <row r="29" spans="1:20" s="4" customFormat="1" x14ac:dyDescent="0.2">
      <c r="A29" s="5" t="s">
        <v>17</v>
      </c>
      <c r="B29" s="6">
        <f t="shared" si="2"/>
        <v>599075773.57044613</v>
      </c>
      <c r="C29" s="6">
        <f t="shared" si="0"/>
        <v>562859300.10818982</v>
      </c>
      <c r="D29" s="7">
        <f t="shared" si="1"/>
        <v>36216473.462256312</v>
      </c>
      <c r="E29" s="8">
        <f t="shared" si="3"/>
        <v>0.93954608905913706</v>
      </c>
      <c r="F29" s="9">
        <v>454191746.64909345</v>
      </c>
      <c r="G29" s="9">
        <v>425564666.66763204</v>
      </c>
      <c r="H29" s="9">
        <v>98783419.187071234</v>
      </c>
      <c r="I29" s="9">
        <v>95064955.359521538</v>
      </c>
      <c r="J29" s="9">
        <v>41127305.042745881</v>
      </c>
      <c r="K29" s="9">
        <v>37437910.250114106</v>
      </c>
      <c r="L29" s="9">
        <v>4973302.6915355977</v>
      </c>
      <c r="M29" s="9">
        <v>4791767.8309221044</v>
      </c>
      <c r="N29" s="16"/>
      <c r="O29" s="16"/>
      <c r="P29" s="16"/>
      <c r="Q29" s="16"/>
      <c r="R29" s="16"/>
      <c r="S29" s="16"/>
      <c r="T29" s="16"/>
    </row>
    <row r="30" spans="1:20" x14ac:dyDescent="0.2">
      <c r="A30" s="10" t="s">
        <v>18</v>
      </c>
      <c r="B30" s="11">
        <f t="shared" si="2"/>
        <v>27995992.7566346</v>
      </c>
      <c r="C30" s="11">
        <f t="shared" si="0"/>
        <v>25212315.58860686</v>
      </c>
      <c r="D30" s="12">
        <f t="shared" si="1"/>
        <v>2783677.16802774</v>
      </c>
      <c r="E30" s="13">
        <f t="shared" si="3"/>
        <v>0.90056872809527166</v>
      </c>
      <c r="F30" s="14">
        <v>19704746.610437557</v>
      </c>
      <c r="G30" s="14">
        <v>17570338.075814653</v>
      </c>
      <c r="H30" s="14">
        <v>6144866.2365545388</v>
      </c>
      <c r="I30" s="14">
        <v>5608620.6285285931</v>
      </c>
      <c r="J30" s="14">
        <v>1948204.7877214241</v>
      </c>
      <c r="K30" s="14">
        <v>1824851.5796196321</v>
      </c>
      <c r="L30" s="14">
        <v>198175.1219210776</v>
      </c>
      <c r="M30" s="14">
        <v>208505.30464398456</v>
      </c>
      <c r="N30" s="16"/>
      <c r="O30" s="16"/>
      <c r="P30" s="16"/>
      <c r="Q30" s="16"/>
    </row>
    <row r="31" spans="1:20" x14ac:dyDescent="0.2">
      <c r="A31" s="10" t="s">
        <v>19</v>
      </c>
      <c r="B31" s="11">
        <f t="shared" si="2"/>
        <v>14299792.579705333</v>
      </c>
      <c r="C31" s="11">
        <f t="shared" si="0"/>
        <v>12117675.352579573</v>
      </c>
      <c r="D31" s="12">
        <f t="shared" si="1"/>
        <v>2182117.2271257602</v>
      </c>
      <c r="E31" s="13">
        <f t="shared" si="3"/>
        <v>0.84740217629291481</v>
      </c>
      <c r="F31" s="14">
        <v>13362135.268000918</v>
      </c>
      <c r="G31" s="14">
        <v>11231545.228487059</v>
      </c>
      <c r="H31" s="14">
        <v>0</v>
      </c>
      <c r="I31" s="14">
        <v>0</v>
      </c>
      <c r="J31" s="14">
        <v>937657.31170441548</v>
      </c>
      <c r="K31" s="14">
        <v>886130.124092513</v>
      </c>
      <c r="L31" s="14">
        <v>0</v>
      </c>
      <c r="M31" s="14">
        <v>0</v>
      </c>
      <c r="N31" s="16"/>
      <c r="O31" s="16"/>
      <c r="P31" s="16"/>
      <c r="Q31" s="16"/>
    </row>
    <row r="32" spans="1:20" x14ac:dyDescent="0.2">
      <c r="A32" s="10" t="s">
        <v>20</v>
      </c>
      <c r="B32" s="11">
        <f t="shared" si="2"/>
        <v>6007271.2188329287</v>
      </c>
      <c r="C32" s="11">
        <f t="shared" si="0"/>
        <v>5782475.6731415791</v>
      </c>
      <c r="D32" s="12">
        <f t="shared" si="1"/>
        <v>224795.54569134954</v>
      </c>
      <c r="E32" s="13">
        <f t="shared" si="3"/>
        <v>0.96257942458355961</v>
      </c>
      <c r="F32" s="14">
        <v>5204002.4847237142</v>
      </c>
      <c r="G32" s="14">
        <v>5031786.1708068214</v>
      </c>
      <c r="H32" s="14">
        <v>0</v>
      </c>
      <c r="I32" s="14">
        <v>0</v>
      </c>
      <c r="J32" s="14">
        <v>803268.73410921404</v>
      </c>
      <c r="K32" s="14">
        <v>750689.50233475794</v>
      </c>
      <c r="L32" s="14">
        <v>0</v>
      </c>
      <c r="M32" s="14">
        <v>0</v>
      </c>
      <c r="N32" s="16"/>
      <c r="O32" s="16"/>
      <c r="P32" s="16"/>
      <c r="Q32" s="16"/>
    </row>
    <row r="33" spans="1:20" x14ac:dyDescent="0.2">
      <c r="A33" s="10" t="s">
        <v>21</v>
      </c>
      <c r="B33" s="11">
        <f t="shared" si="2"/>
        <v>5842360.2748785522</v>
      </c>
      <c r="C33" s="11">
        <f t="shared" si="0"/>
        <v>5604548.3066421961</v>
      </c>
      <c r="D33" s="12">
        <f t="shared" si="1"/>
        <v>237811.96823635604</v>
      </c>
      <c r="E33" s="13">
        <f t="shared" si="3"/>
        <v>0.95929522366860553</v>
      </c>
      <c r="F33" s="14">
        <v>3406568.2333318423</v>
      </c>
      <c r="G33" s="14">
        <v>3263289.5974471392</v>
      </c>
      <c r="H33" s="14">
        <v>0</v>
      </c>
      <c r="I33" s="14">
        <v>66617.652205418461</v>
      </c>
      <c r="J33" s="14">
        <v>2435792.0415467094</v>
      </c>
      <c r="K33" s="14">
        <v>2274641.0569896386</v>
      </c>
      <c r="L33" s="14">
        <v>0</v>
      </c>
      <c r="M33" s="14">
        <v>0</v>
      </c>
      <c r="N33" s="16"/>
      <c r="O33" s="16"/>
      <c r="P33" s="16"/>
      <c r="Q33" s="16"/>
    </row>
    <row r="34" spans="1:20" x14ac:dyDescent="0.2">
      <c r="A34" s="10" t="s">
        <v>22</v>
      </c>
      <c r="B34" s="11">
        <f t="shared" si="2"/>
        <v>1945904.438587625</v>
      </c>
      <c r="C34" s="11">
        <f t="shared" si="0"/>
        <v>1655151.4846940413</v>
      </c>
      <c r="D34" s="12">
        <f t="shared" si="1"/>
        <v>290752.95389358373</v>
      </c>
      <c r="E34" s="13">
        <f t="shared" si="3"/>
        <v>0.85058210047322891</v>
      </c>
      <c r="F34" s="14">
        <v>1620199.4348628307</v>
      </c>
      <c r="G34" s="14">
        <v>1363853.5376341678</v>
      </c>
      <c r="H34" s="14">
        <v>0</v>
      </c>
      <c r="I34" s="14">
        <v>0</v>
      </c>
      <c r="J34" s="14">
        <v>325705.00372479443</v>
      </c>
      <c r="K34" s="14">
        <v>291297.94705987355</v>
      </c>
      <c r="L34" s="14">
        <v>0</v>
      </c>
      <c r="M34" s="14">
        <v>0</v>
      </c>
      <c r="N34" s="16"/>
      <c r="O34" s="16"/>
      <c r="P34" s="16"/>
      <c r="Q34" s="16"/>
    </row>
    <row r="35" spans="1:20" x14ac:dyDescent="0.2">
      <c r="A35" s="10" t="s">
        <v>23</v>
      </c>
      <c r="B35" s="11">
        <f t="shared" si="2"/>
        <v>6709278.0805024356</v>
      </c>
      <c r="C35" s="11">
        <f t="shared" si="0"/>
        <v>6568384.3141390923</v>
      </c>
      <c r="D35" s="12">
        <f t="shared" si="1"/>
        <v>140893.76636334322</v>
      </c>
      <c r="E35" s="13">
        <f t="shared" si="3"/>
        <v>0.97900015997655709</v>
      </c>
      <c r="F35" s="14">
        <v>3377748.6672976231</v>
      </c>
      <c r="G35" s="14">
        <v>3257787.6600566045</v>
      </c>
      <c r="H35" s="14">
        <v>2775140.8261526958</v>
      </c>
      <c r="I35" s="14">
        <v>2763381.8629901656</v>
      </c>
      <c r="J35" s="14">
        <v>364060.60595945775</v>
      </c>
      <c r="K35" s="14">
        <v>346484.63561064715</v>
      </c>
      <c r="L35" s="14">
        <v>192327.98109265839</v>
      </c>
      <c r="M35" s="14">
        <v>200730.15548167506</v>
      </c>
      <c r="N35" s="16"/>
      <c r="O35" s="16"/>
      <c r="P35" s="16"/>
      <c r="Q35" s="16"/>
    </row>
    <row r="36" spans="1:20" x14ac:dyDescent="0.2">
      <c r="A36" s="10" t="s">
        <v>24</v>
      </c>
      <c r="B36" s="11">
        <f t="shared" si="2"/>
        <v>18275528.842033274</v>
      </c>
      <c r="C36" s="11">
        <f t="shared" si="0"/>
        <v>17301393.603012487</v>
      </c>
      <c r="D36" s="12">
        <f t="shared" si="1"/>
        <v>974135.23902078718</v>
      </c>
      <c r="E36" s="13">
        <f t="shared" si="3"/>
        <v>0.94669728862891778</v>
      </c>
      <c r="F36" s="14">
        <v>7738706.328303311</v>
      </c>
      <c r="G36" s="14">
        <v>7206419.3549367134</v>
      </c>
      <c r="H36" s="14">
        <v>9463398.5343564786</v>
      </c>
      <c r="I36" s="14">
        <v>9066671.3265542015</v>
      </c>
      <c r="J36" s="14">
        <v>582453.80098284921</v>
      </c>
      <c r="K36" s="14">
        <v>516443.51697212621</v>
      </c>
      <c r="L36" s="14">
        <v>490970.17839063844</v>
      </c>
      <c r="M36" s="14">
        <v>511859.4045494459</v>
      </c>
      <c r="N36" s="16"/>
      <c r="O36" s="16"/>
      <c r="P36" s="16"/>
      <c r="Q36" s="16"/>
    </row>
    <row r="37" spans="1:20" x14ac:dyDescent="0.2">
      <c r="A37" s="10" t="s">
        <v>25</v>
      </c>
      <c r="B37" s="11">
        <f t="shared" si="2"/>
        <v>4312595.1279090969</v>
      </c>
      <c r="C37" s="11">
        <f t="shared" si="0"/>
        <v>4059754.3951728633</v>
      </c>
      <c r="D37" s="12">
        <f t="shared" si="1"/>
        <v>252840.73273623362</v>
      </c>
      <c r="E37" s="13">
        <f t="shared" si="3"/>
        <v>0.94137155813677786</v>
      </c>
      <c r="F37" s="14">
        <v>3845152.855324395</v>
      </c>
      <c r="G37" s="14">
        <v>3619533.048129126</v>
      </c>
      <c r="H37" s="14">
        <v>0</v>
      </c>
      <c r="I37" s="14">
        <v>0</v>
      </c>
      <c r="J37" s="14">
        <v>467442.27258470171</v>
      </c>
      <c r="K37" s="14">
        <v>440221.34704373736</v>
      </c>
      <c r="L37" s="14">
        <v>0</v>
      </c>
      <c r="M37" s="14">
        <v>0</v>
      </c>
      <c r="N37" s="16"/>
      <c r="O37" s="16"/>
      <c r="P37" s="16"/>
      <c r="Q37" s="16"/>
    </row>
    <row r="38" spans="1:20" x14ac:dyDescent="0.2">
      <c r="A38" s="10" t="s">
        <v>26</v>
      </c>
      <c r="B38" s="11">
        <f t="shared" si="2"/>
        <v>4300609.6395987663</v>
      </c>
      <c r="C38" s="11">
        <f t="shared" si="0"/>
        <v>3609343.3008675417</v>
      </c>
      <c r="D38" s="12">
        <f t="shared" si="1"/>
        <v>691266.33873122465</v>
      </c>
      <c r="E38" s="13">
        <f t="shared" si="3"/>
        <v>0.83926317507028658</v>
      </c>
      <c r="F38" s="14">
        <v>3821574.364905016</v>
      </c>
      <c r="G38" s="14">
        <v>3164102.8316998119</v>
      </c>
      <c r="H38" s="14">
        <v>0</v>
      </c>
      <c r="I38" s="14">
        <v>0</v>
      </c>
      <c r="J38" s="14">
        <v>479035.27469375008</v>
      </c>
      <c r="K38" s="14">
        <v>445240.4691677299</v>
      </c>
      <c r="L38" s="14">
        <v>0</v>
      </c>
      <c r="M38" s="14">
        <v>0</v>
      </c>
      <c r="N38" s="16"/>
      <c r="O38" s="16"/>
      <c r="P38" s="16"/>
      <c r="Q38" s="16"/>
    </row>
    <row r="39" spans="1:20" x14ac:dyDescent="0.2">
      <c r="A39" s="10" t="s">
        <v>27</v>
      </c>
      <c r="B39" s="11">
        <f t="shared" si="2"/>
        <v>27206360.822370343</v>
      </c>
      <c r="C39" s="11">
        <f t="shared" si="0"/>
        <v>25449112.061794292</v>
      </c>
      <c r="D39" s="12">
        <f t="shared" si="1"/>
        <v>1757248.7605760507</v>
      </c>
      <c r="E39" s="13">
        <f t="shared" si="3"/>
        <v>0.93541037068319854</v>
      </c>
      <c r="F39" s="14">
        <v>13225310.387906272</v>
      </c>
      <c r="G39" s="14">
        <v>12092315.196945913</v>
      </c>
      <c r="H39" s="14">
        <v>11651963.89191729</v>
      </c>
      <c r="I39" s="14">
        <v>10983282.154436447</v>
      </c>
      <c r="J39" s="14">
        <v>1310323.9889675623</v>
      </c>
      <c r="K39" s="14">
        <v>1284779.4688133367</v>
      </c>
      <c r="L39" s="14">
        <v>1018762.5535792134</v>
      </c>
      <c r="M39" s="14">
        <v>1088735.2415985956</v>
      </c>
      <c r="N39" s="16"/>
      <c r="O39" s="16"/>
      <c r="P39" s="16"/>
      <c r="Q39" s="16"/>
    </row>
    <row r="40" spans="1:20" x14ac:dyDescent="0.2">
      <c r="A40" s="10" t="s">
        <v>28</v>
      </c>
      <c r="B40" s="11">
        <f t="shared" si="2"/>
        <v>28389540.914767232</v>
      </c>
      <c r="C40" s="11">
        <f t="shared" si="0"/>
        <v>25019685.95785585</v>
      </c>
      <c r="D40" s="12">
        <f t="shared" si="1"/>
        <v>3369854.9569113813</v>
      </c>
      <c r="E40" s="13">
        <f t="shared" si="3"/>
        <v>0.88129942054968202</v>
      </c>
      <c r="F40" s="14">
        <v>12713028.242436098</v>
      </c>
      <c r="G40" s="14">
        <v>10369230.209574344</v>
      </c>
      <c r="H40" s="14">
        <v>9302072.3898093775</v>
      </c>
      <c r="I40" s="14">
        <v>8604152.4814859368</v>
      </c>
      <c r="J40" s="14">
        <v>4283125.804822769</v>
      </c>
      <c r="K40" s="14">
        <v>3880069.340036849</v>
      </c>
      <c r="L40" s="14">
        <v>2091314.4776989878</v>
      </c>
      <c r="M40" s="14">
        <v>2166233.9267587159</v>
      </c>
      <c r="N40" s="16"/>
      <c r="O40" s="16"/>
      <c r="P40" s="16"/>
      <c r="Q40" s="16"/>
    </row>
    <row r="41" spans="1:20" s="4" customFormat="1" x14ac:dyDescent="0.2">
      <c r="A41" s="5" t="s">
        <v>29</v>
      </c>
      <c r="B41" s="6">
        <f t="shared" si="2"/>
        <v>106292062.50128862</v>
      </c>
      <c r="C41" s="6">
        <f t="shared" si="0"/>
        <v>99364661.153471604</v>
      </c>
      <c r="D41" s="7">
        <f t="shared" si="1"/>
        <v>6927401.3478170186</v>
      </c>
      <c r="E41" s="8">
        <f t="shared" si="3"/>
        <v>0.93482672943962264</v>
      </c>
      <c r="F41" s="9">
        <v>53240519.363755465</v>
      </c>
      <c r="G41" s="9">
        <v>48073173.49871359</v>
      </c>
      <c r="H41" s="9">
        <v>45739680.657746367</v>
      </c>
      <c r="I41" s="9">
        <v>44579908.700710654</v>
      </c>
      <c r="J41" s="9">
        <v>5366595.4148122473</v>
      </c>
      <c r="K41" s="9">
        <v>4858240.962254337</v>
      </c>
      <c r="L41" s="9">
        <v>1945267.064974525</v>
      </c>
      <c r="M41" s="9">
        <v>1853337.9917930381</v>
      </c>
      <c r="N41" s="16"/>
      <c r="O41" s="16"/>
      <c r="P41" s="16"/>
      <c r="Q41" s="16"/>
      <c r="R41" s="16"/>
      <c r="S41" s="16"/>
      <c r="T41" s="16"/>
    </row>
    <row r="42" spans="1:20" x14ac:dyDescent="0.2">
      <c r="A42" s="10" t="s">
        <v>30</v>
      </c>
      <c r="B42" s="11">
        <f t="shared" si="2"/>
        <v>34411750.123548016</v>
      </c>
      <c r="C42" s="11">
        <f t="shared" si="0"/>
        <v>32262485.423898406</v>
      </c>
      <c r="D42" s="12">
        <f t="shared" si="1"/>
        <v>2149264.6996496096</v>
      </c>
      <c r="E42" s="13">
        <f t="shared" si="3"/>
        <v>0.93754270875694679</v>
      </c>
      <c r="F42" s="14">
        <v>32078640.601146992</v>
      </c>
      <c r="G42" s="14">
        <v>30065089.648473334</v>
      </c>
      <c r="H42" s="14">
        <v>0</v>
      </c>
      <c r="I42" s="14">
        <v>0</v>
      </c>
      <c r="J42" s="14">
        <v>2333109.5224010251</v>
      </c>
      <c r="K42" s="14">
        <v>2197395.7754250746</v>
      </c>
      <c r="L42" s="14">
        <v>0</v>
      </c>
      <c r="M42" s="14">
        <v>0</v>
      </c>
      <c r="N42" s="16"/>
      <c r="O42" s="16"/>
      <c r="P42" s="16"/>
      <c r="Q42" s="16"/>
    </row>
    <row r="43" spans="1:20" x14ac:dyDescent="0.2">
      <c r="A43" s="10" t="s">
        <v>31</v>
      </c>
      <c r="B43" s="11">
        <f t="shared" si="2"/>
        <v>19138990.842337843</v>
      </c>
      <c r="C43" s="11">
        <f t="shared" si="0"/>
        <v>17868566.581728399</v>
      </c>
      <c r="D43" s="12">
        <f t="shared" si="1"/>
        <v>1270424.2606094442</v>
      </c>
      <c r="E43" s="13">
        <f t="shared" si="3"/>
        <v>0.93362114695205833</v>
      </c>
      <c r="F43" s="14">
        <v>17784834.905467421</v>
      </c>
      <c r="G43" s="14">
        <v>16597561.377053183</v>
      </c>
      <c r="H43" s="14">
        <v>0</v>
      </c>
      <c r="I43" s="14">
        <v>0</v>
      </c>
      <c r="J43" s="14">
        <v>1354155.9368704234</v>
      </c>
      <c r="K43" s="14">
        <v>1271005.2046752176</v>
      </c>
      <c r="L43" s="14">
        <v>0</v>
      </c>
      <c r="M43" s="14">
        <v>0</v>
      </c>
      <c r="N43" s="16"/>
      <c r="O43" s="16"/>
      <c r="P43" s="16"/>
      <c r="Q43" s="16"/>
    </row>
    <row r="44" spans="1:20" x14ac:dyDescent="0.2">
      <c r="A44" s="10" t="s">
        <v>32</v>
      </c>
      <c r="B44" s="11">
        <f t="shared" si="2"/>
        <v>15551751.011754904</v>
      </c>
      <c r="C44" s="11">
        <f t="shared" si="0"/>
        <v>13852129.301935725</v>
      </c>
      <c r="D44" s="12">
        <f t="shared" si="1"/>
        <v>1699621.709819179</v>
      </c>
      <c r="E44" s="13">
        <f t="shared" si="3"/>
        <v>0.89071187491784642</v>
      </c>
      <c r="F44" s="14">
        <v>13326947.624974074</v>
      </c>
      <c r="G44" s="14">
        <v>11771932.958809342</v>
      </c>
      <c r="H44" s="14">
        <v>0</v>
      </c>
      <c r="I44" s="14">
        <v>0</v>
      </c>
      <c r="J44" s="14">
        <v>2224803.3867808292</v>
      </c>
      <c r="K44" s="14">
        <v>2080196.3431263824</v>
      </c>
      <c r="L44" s="14">
        <v>0</v>
      </c>
      <c r="M44" s="14">
        <v>0</v>
      </c>
      <c r="N44" s="16"/>
      <c r="O44" s="16"/>
      <c r="P44" s="16"/>
      <c r="Q44" s="16"/>
    </row>
    <row r="45" spans="1:20" x14ac:dyDescent="0.2">
      <c r="A45" s="10" t="s">
        <v>33</v>
      </c>
      <c r="B45" s="11">
        <f t="shared" si="2"/>
        <v>5724224.176950152</v>
      </c>
      <c r="C45" s="11">
        <f t="shared" si="0"/>
        <v>5240538.5452788677</v>
      </c>
      <c r="D45" s="12">
        <f t="shared" si="1"/>
        <v>483685.63167128433</v>
      </c>
      <c r="E45" s="13">
        <f t="shared" si="3"/>
        <v>0.91550197603739014</v>
      </c>
      <c r="F45" s="14">
        <v>1577642.9613489457</v>
      </c>
      <c r="G45" s="14">
        <v>1385746.3657786928</v>
      </c>
      <c r="H45" s="14">
        <v>3958370.0986570339</v>
      </c>
      <c r="I45" s="14">
        <v>3683219.1892300104</v>
      </c>
      <c r="J45" s="14">
        <v>188211.11694417201</v>
      </c>
      <c r="K45" s="14">
        <v>171572.99027016433</v>
      </c>
      <c r="L45" s="14">
        <v>0</v>
      </c>
      <c r="M45" s="14">
        <v>0</v>
      </c>
      <c r="N45" s="16"/>
      <c r="O45" s="16"/>
      <c r="P45" s="16"/>
      <c r="Q45" s="16"/>
    </row>
    <row r="46" spans="1:20" x14ac:dyDescent="0.2">
      <c r="A46" s="10" t="s">
        <v>34</v>
      </c>
      <c r="B46" s="11">
        <f t="shared" si="2"/>
        <v>11727305.108732952</v>
      </c>
      <c r="C46" s="11">
        <f t="shared" si="0"/>
        <v>10690065.36700129</v>
      </c>
      <c r="D46" s="12">
        <f t="shared" si="1"/>
        <v>1037239.7417316623</v>
      </c>
      <c r="E46" s="13">
        <f t="shared" si="3"/>
        <v>0.91155344453694964</v>
      </c>
      <c r="F46" s="14">
        <v>10287444.891998915</v>
      </c>
      <c r="G46" s="14">
        <v>9350731.6747494079</v>
      </c>
      <c r="H46" s="14">
        <v>0</v>
      </c>
      <c r="I46" s="14">
        <v>0</v>
      </c>
      <c r="J46" s="14">
        <v>1439860.2167340375</v>
      </c>
      <c r="K46" s="14">
        <v>1339331.4840739237</v>
      </c>
      <c r="L46" s="14">
        <v>0</v>
      </c>
      <c r="M46" s="14">
        <v>2.2081779579245793</v>
      </c>
      <c r="N46" s="16"/>
      <c r="O46" s="16"/>
      <c r="P46" s="16"/>
      <c r="Q46" s="16"/>
    </row>
    <row r="47" spans="1:20" s="4" customFormat="1" x14ac:dyDescent="0.2">
      <c r="A47" s="5" t="s">
        <v>35</v>
      </c>
      <c r="B47" s="6">
        <f t="shared" si="2"/>
        <v>359083991.49898905</v>
      </c>
      <c r="C47" s="6">
        <f t="shared" si="0"/>
        <v>344188627.2090584</v>
      </c>
      <c r="D47" s="7">
        <f t="shared" si="1"/>
        <v>14895364.289930642</v>
      </c>
      <c r="E47" s="8">
        <f t="shared" si="3"/>
        <v>0.95851843957802119</v>
      </c>
      <c r="F47" s="9">
        <v>333552099.60875243</v>
      </c>
      <c r="G47" s="9">
        <v>320069585.39733505</v>
      </c>
      <c r="H47" s="9">
        <v>6386648.3554330058</v>
      </c>
      <c r="I47" s="9">
        <v>6200536.9993948247</v>
      </c>
      <c r="J47" s="9">
        <v>19025231.202816527</v>
      </c>
      <c r="K47" s="9">
        <v>17918504.81232854</v>
      </c>
      <c r="L47" s="9">
        <v>120012.33198706093</v>
      </c>
      <c r="M47" s="9">
        <v>0</v>
      </c>
      <c r="N47" s="16"/>
      <c r="O47" s="16"/>
      <c r="P47" s="16"/>
      <c r="Q47" s="16"/>
      <c r="R47" s="16"/>
      <c r="S47" s="16"/>
      <c r="T47" s="16"/>
    </row>
    <row r="48" spans="1:20" x14ac:dyDescent="0.2">
      <c r="A48" s="10" t="s">
        <v>36</v>
      </c>
      <c r="B48" s="11">
        <f t="shared" si="2"/>
        <v>9797762.2189699858</v>
      </c>
      <c r="C48" s="11">
        <f t="shared" si="0"/>
        <v>7282744.4835411161</v>
      </c>
      <c r="D48" s="12">
        <f t="shared" si="1"/>
        <v>2515017.7354288697</v>
      </c>
      <c r="E48" s="13">
        <f t="shared" si="3"/>
        <v>0.74330692261959519</v>
      </c>
      <c r="F48" s="14">
        <v>9089964.9713892136</v>
      </c>
      <c r="G48" s="14">
        <v>6605774.2502834331</v>
      </c>
      <c r="H48" s="14">
        <v>0</v>
      </c>
      <c r="I48" s="14">
        <v>0</v>
      </c>
      <c r="J48" s="14">
        <v>707797.24758077192</v>
      </c>
      <c r="K48" s="14">
        <v>676970.23325768311</v>
      </c>
      <c r="L48" s="14">
        <v>0</v>
      </c>
      <c r="M48" s="14">
        <v>0</v>
      </c>
      <c r="N48" s="16"/>
      <c r="O48" s="16"/>
      <c r="P48" s="16"/>
      <c r="Q48" s="16"/>
    </row>
    <row r="49" spans="1:20" x14ac:dyDescent="0.2">
      <c r="A49" s="10" t="s">
        <v>37</v>
      </c>
      <c r="B49" s="11">
        <f t="shared" si="2"/>
        <v>14893823.265216826</v>
      </c>
      <c r="C49" s="11">
        <f t="shared" si="0"/>
        <v>11856015.527118638</v>
      </c>
      <c r="D49" s="12">
        <f t="shared" si="1"/>
        <v>3037807.7380981874</v>
      </c>
      <c r="E49" s="13">
        <f t="shared" si="3"/>
        <v>0.79603573347128997</v>
      </c>
      <c r="F49" s="14">
        <v>14120851.272506662</v>
      </c>
      <c r="G49" s="14">
        <v>11141534.449846169</v>
      </c>
      <c r="H49" s="14">
        <v>0</v>
      </c>
      <c r="I49" s="14">
        <v>0</v>
      </c>
      <c r="J49" s="14">
        <v>772971.99271016358</v>
      </c>
      <c r="K49" s="14">
        <v>714481.07727246953</v>
      </c>
      <c r="L49" s="14">
        <v>0</v>
      </c>
      <c r="M49" s="14">
        <v>0</v>
      </c>
      <c r="N49" s="16"/>
      <c r="O49" s="16"/>
      <c r="P49" s="16"/>
      <c r="Q49" s="16"/>
    </row>
    <row r="50" spans="1:20" x14ac:dyDescent="0.2">
      <c r="A50" s="10" t="s">
        <v>38</v>
      </c>
      <c r="B50" s="11">
        <f t="shared" si="2"/>
        <v>28029167.787261762</v>
      </c>
      <c r="C50" s="11">
        <f t="shared" si="0"/>
        <v>26775080.939580515</v>
      </c>
      <c r="D50" s="12">
        <f t="shared" si="1"/>
        <v>1254086.8476812467</v>
      </c>
      <c r="E50" s="13">
        <f t="shared" si="3"/>
        <v>0.95525779226841034</v>
      </c>
      <c r="F50" s="14">
        <v>13067348.734076014</v>
      </c>
      <c r="G50" s="14">
        <v>12502181.485343572</v>
      </c>
      <c r="H50" s="14">
        <v>12604901.301574426</v>
      </c>
      <c r="I50" s="14">
        <v>12090004.350587757</v>
      </c>
      <c r="J50" s="14">
        <v>1608935.1479494255</v>
      </c>
      <c r="K50" s="14">
        <v>1449908.0076126647</v>
      </c>
      <c r="L50" s="14">
        <v>747982.60366189328</v>
      </c>
      <c r="M50" s="14">
        <v>732987.09603651904</v>
      </c>
      <c r="N50" s="16"/>
      <c r="O50" s="16"/>
      <c r="P50" s="16"/>
      <c r="Q50" s="16"/>
    </row>
    <row r="51" spans="1:20" x14ac:dyDescent="0.2">
      <c r="A51" s="10" t="s">
        <v>39</v>
      </c>
      <c r="B51" s="11">
        <f t="shared" si="2"/>
        <v>8283827.8207395701</v>
      </c>
      <c r="C51" s="11">
        <f t="shared" si="0"/>
        <v>6816118.0644122213</v>
      </c>
      <c r="D51" s="12">
        <f t="shared" si="1"/>
        <v>1467709.7563273488</v>
      </c>
      <c r="E51" s="13">
        <f t="shared" si="3"/>
        <v>0.82282227635722238</v>
      </c>
      <c r="F51" s="14">
        <v>6179013.4691024171</v>
      </c>
      <c r="G51" s="14">
        <v>5023774.2249876531</v>
      </c>
      <c r="H51" s="14">
        <v>880419.74109604396</v>
      </c>
      <c r="I51" s="14">
        <v>772006.58988688351</v>
      </c>
      <c r="J51" s="14">
        <v>342565.5584031113</v>
      </c>
      <c r="K51" s="14">
        <v>0</v>
      </c>
      <c r="L51" s="14">
        <v>881829.05213799828</v>
      </c>
      <c r="M51" s="14">
        <v>1020337.2495376854</v>
      </c>
      <c r="N51" s="16"/>
      <c r="O51" s="16"/>
      <c r="P51" s="16"/>
      <c r="Q51" s="16"/>
    </row>
    <row r="52" spans="1:20" s="4" customFormat="1" x14ac:dyDescent="0.2">
      <c r="A52" s="5" t="s">
        <v>40</v>
      </c>
      <c r="B52" s="6">
        <f t="shared" si="2"/>
        <v>1517499212.762887</v>
      </c>
      <c r="C52" s="6">
        <f t="shared" si="0"/>
        <v>1434428733.6669054</v>
      </c>
      <c r="D52" s="7">
        <f t="shared" si="1"/>
        <v>83070479.095981598</v>
      </c>
      <c r="E52" s="8">
        <f t="shared" si="3"/>
        <v>0.94525830498143293</v>
      </c>
      <c r="F52" s="9">
        <v>1026123928.9677507</v>
      </c>
      <c r="G52" s="9">
        <v>968141036.44777739</v>
      </c>
      <c r="H52" s="9">
        <v>431325161.59631455</v>
      </c>
      <c r="I52" s="9">
        <v>412297523.67877012</v>
      </c>
      <c r="J52" s="9">
        <v>60022012.371271595</v>
      </c>
      <c r="K52" s="9">
        <v>53990173.540357836</v>
      </c>
      <c r="L52" s="9">
        <v>28109.827550054957</v>
      </c>
      <c r="M52" s="9">
        <v>0</v>
      </c>
      <c r="N52" s="16"/>
      <c r="O52" s="16"/>
      <c r="P52" s="16"/>
      <c r="Q52" s="16"/>
      <c r="R52" s="16"/>
      <c r="S52" s="16"/>
      <c r="T52" s="16"/>
    </row>
    <row r="53" spans="1:20" x14ac:dyDescent="0.2">
      <c r="A53" s="10" t="s">
        <v>41</v>
      </c>
      <c r="B53" s="11">
        <f t="shared" si="2"/>
        <v>71520235.591223434</v>
      </c>
      <c r="C53" s="11">
        <f t="shared" si="0"/>
        <v>69933435.17047964</v>
      </c>
      <c r="D53" s="12">
        <f t="shared" si="1"/>
        <v>1586800.4207437932</v>
      </c>
      <c r="E53" s="13">
        <f t="shared" si="3"/>
        <v>0.97781326630671062</v>
      </c>
      <c r="F53" s="14">
        <v>65244658.049454764</v>
      </c>
      <c r="G53" s="14">
        <v>64217359.82060238</v>
      </c>
      <c r="H53" s="14">
        <v>0</v>
      </c>
      <c r="I53" s="14">
        <v>0</v>
      </c>
      <c r="J53" s="14">
        <v>6275577.5417686692</v>
      </c>
      <c r="K53" s="14">
        <v>5716075.3498772616</v>
      </c>
      <c r="L53" s="14">
        <v>0</v>
      </c>
      <c r="M53" s="14">
        <v>0</v>
      </c>
      <c r="N53" s="16"/>
      <c r="O53" s="16"/>
      <c r="P53" s="16"/>
      <c r="Q53" s="16"/>
    </row>
    <row r="54" spans="1:20" x14ac:dyDescent="0.2">
      <c r="A54" s="10" t="s">
        <v>42</v>
      </c>
      <c r="B54" s="11">
        <f t="shared" si="2"/>
        <v>15606696.158656806</v>
      </c>
      <c r="C54" s="11">
        <f t="shared" si="0"/>
        <v>14466027.381084459</v>
      </c>
      <c r="D54" s="12">
        <f t="shared" si="1"/>
        <v>1140668.7775723469</v>
      </c>
      <c r="E54" s="13">
        <f t="shared" si="3"/>
        <v>0.92691157910832811</v>
      </c>
      <c r="F54" s="14">
        <v>13565905.982658869</v>
      </c>
      <c r="G54" s="14">
        <v>12622104.156974958</v>
      </c>
      <c r="H54" s="14">
        <v>0</v>
      </c>
      <c r="I54" s="14">
        <v>0</v>
      </c>
      <c r="J54" s="14">
        <v>2040790.1759979373</v>
      </c>
      <c r="K54" s="14">
        <v>1843923.2241095006</v>
      </c>
      <c r="L54" s="14">
        <v>0</v>
      </c>
      <c r="M54" s="14">
        <v>0</v>
      </c>
      <c r="N54" s="16"/>
      <c r="O54" s="16"/>
      <c r="P54" s="16"/>
      <c r="Q54" s="16"/>
    </row>
    <row r="55" spans="1:20" x14ac:dyDescent="0.2">
      <c r="A55" s="10" t="s">
        <v>43</v>
      </c>
      <c r="B55" s="11">
        <f t="shared" si="2"/>
        <v>26264547.011896495</v>
      </c>
      <c r="C55" s="11">
        <f t="shared" si="0"/>
        <v>24549339.434772786</v>
      </c>
      <c r="D55" s="12">
        <f t="shared" si="1"/>
        <v>1715207.577123709</v>
      </c>
      <c r="E55" s="13">
        <f t="shared" si="3"/>
        <v>0.9346949491896126</v>
      </c>
      <c r="F55" s="14">
        <v>23437215.194047868</v>
      </c>
      <c r="G55" s="14">
        <v>21883423.27734397</v>
      </c>
      <c r="H55" s="14">
        <v>0</v>
      </c>
      <c r="I55" s="14">
        <v>0</v>
      </c>
      <c r="J55" s="14">
        <v>2827331.8178486279</v>
      </c>
      <c r="K55" s="14">
        <v>2665916.1574288164</v>
      </c>
      <c r="L55" s="14">
        <v>0</v>
      </c>
      <c r="M55" s="14">
        <v>0</v>
      </c>
      <c r="N55" s="16"/>
      <c r="O55" s="16"/>
      <c r="P55" s="16"/>
      <c r="Q55" s="16"/>
    </row>
    <row r="56" spans="1:20" x14ac:dyDescent="0.2">
      <c r="A56" s="10" t="s">
        <v>44</v>
      </c>
      <c r="B56" s="11">
        <f t="shared" si="2"/>
        <v>52609484.323015161</v>
      </c>
      <c r="C56" s="11">
        <f t="shared" si="0"/>
        <v>49711541.717150256</v>
      </c>
      <c r="D56" s="12">
        <f t="shared" si="1"/>
        <v>2897942.6058649048</v>
      </c>
      <c r="E56" s="13">
        <f t="shared" si="3"/>
        <v>0.94491596632896213</v>
      </c>
      <c r="F56" s="14">
        <v>40722382.853065997</v>
      </c>
      <c r="G56" s="14">
        <v>38445267.504731655</v>
      </c>
      <c r="H56" s="14">
        <v>7400184.9619373707</v>
      </c>
      <c r="I56" s="14">
        <v>7148473.2678663498</v>
      </c>
      <c r="J56" s="14">
        <v>4486916.5080117984</v>
      </c>
      <c r="K56" s="14">
        <v>4117800.9445522488</v>
      </c>
      <c r="L56" s="14">
        <v>0</v>
      </c>
      <c r="M56" s="14">
        <v>0</v>
      </c>
      <c r="N56" s="16"/>
      <c r="O56" s="16"/>
      <c r="P56" s="16"/>
      <c r="Q56" s="16"/>
    </row>
    <row r="57" spans="1:20" x14ac:dyDescent="0.2">
      <c r="A57" s="10" t="s">
        <v>45</v>
      </c>
      <c r="B57" s="11">
        <f t="shared" si="2"/>
        <v>45390209.329872817</v>
      </c>
      <c r="C57" s="11">
        <f t="shared" si="0"/>
        <v>43432954.884767383</v>
      </c>
      <c r="D57" s="12">
        <f t="shared" si="1"/>
        <v>1957254.4451054335</v>
      </c>
      <c r="E57" s="13">
        <f t="shared" si="3"/>
        <v>0.95687936949395602</v>
      </c>
      <c r="F57" s="14">
        <v>40816722.65321514</v>
      </c>
      <c r="G57" s="14">
        <v>39226654.894338198</v>
      </c>
      <c r="H57" s="14">
        <v>0</v>
      </c>
      <c r="I57" s="14">
        <v>0</v>
      </c>
      <c r="J57" s="14">
        <v>4573486.6766576748</v>
      </c>
      <c r="K57" s="14">
        <v>4206299.9904291881</v>
      </c>
      <c r="L57" s="14">
        <v>0</v>
      </c>
      <c r="M57" s="14">
        <v>0</v>
      </c>
      <c r="N57" s="16"/>
      <c r="O57" s="16"/>
      <c r="P57" s="16"/>
      <c r="Q57" s="16"/>
    </row>
    <row r="58" spans="1:20" s="4" customFormat="1" x14ac:dyDescent="0.2">
      <c r="A58" s="5" t="s">
        <v>46</v>
      </c>
      <c r="B58" s="6">
        <f t="shared" si="2"/>
        <v>671002694.1331079</v>
      </c>
      <c r="C58" s="6">
        <f t="shared" si="0"/>
        <v>646309888.84789073</v>
      </c>
      <c r="D58" s="7">
        <f t="shared" si="1"/>
        <v>24692805.285217166</v>
      </c>
      <c r="E58" s="8">
        <f t="shared" si="3"/>
        <v>0.96320013987854602</v>
      </c>
      <c r="F58" s="9">
        <v>112307466.34745605</v>
      </c>
      <c r="G58" s="9">
        <v>104957667.4814797</v>
      </c>
      <c r="H58" s="9">
        <v>535061192.62177914</v>
      </c>
      <c r="I58" s="9">
        <v>517518701.26743644</v>
      </c>
      <c r="J58" s="9">
        <v>9979614.528552182</v>
      </c>
      <c r="K58" s="9">
        <v>9461620.711266391</v>
      </c>
      <c r="L58" s="9">
        <v>13654420.635320542</v>
      </c>
      <c r="M58" s="9">
        <v>14371899.387708155</v>
      </c>
      <c r="N58" s="16"/>
      <c r="O58" s="16"/>
      <c r="P58" s="16"/>
      <c r="Q58" s="16"/>
      <c r="R58" s="16"/>
      <c r="S58" s="16"/>
      <c r="T58" s="16"/>
    </row>
    <row r="59" spans="1:20" x14ac:dyDescent="0.2">
      <c r="A59" s="10" t="s">
        <v>47</v>
      </c>
      <c r="B59" s="11">
        <f t="shared" si="2"/>
        <v>68950433.271636829</v>
      </c>
      <c r="C59" s="11">
        <f t="shared" si="0"/>
        <v>66645099.98631078</v>
      </c>
      <c r="D59" s="12">
        <f t="shared" si="1"/>
        <v>2305333.2853260487</v>
      </c>
      <c r="E59" s="13">
        <f t="shared" si="3"/>
        <v>0.96656535461867266</v>
      </c>
      <c r="F59" s="14">
        <v>41228750.227089301</v>
      </c>
      <c r="G59" s="14">
        <v>39086001.065320961</v>
      </c>
      <c r="H59" s="14">
        <v>5841539.7906404259</v>
      </c>
      <c r="I59" s="14">
        <v>5597644.7860900406</v>
      </c>
      <c r="J59" s="14">
        <v>2376050.325826019</v>
      </c>
      <c r="K59" s="14">
        <v>2258623.9985192772</v>
      </c>
      <c r="L59" s="14">
        <v>19504092.928081077</v>
      </c>
      <c r="M59" s="14">
        <v>19702830.136380505</v>
      </c>
      <c r="N59" s="16"/>
      <c r="O59" s="16"/>
      <c r="P59" s="16"/>
      <c r="Q59" s="16"/>
    </row>
    <row r="60" spans="1:20" x14ac:dyDescent="0.2">
      <c r="A60" s="10" t="s">
        <v>48</v>
      </c>
      <c r="B60" s="11">
        <f t="shared" si="2"/>
        <v>1317803.7364985221</v>
      </c>
      <c r="C60" s="11">
        <f t="shared" si="0"/>
        <v>1147811.8995544757</v>
      </c>
      <c r="D60" s="12">
        <f t="shared" si="1"/>
        <v>169991.83694404643</v>
      </c>
      <c r="E60" s="13">
        <f t="shared" si="3"/>
        <v>0.87100367662052303</v>
      </c>
      <c r="F60" s="14">
        <v>1099690.6480645724</v>
      </c>
      <c r="G60" s="14">
        <v>948681.7801679658</v>
      </c>
      <c r="H60" s="14">
        <v>0</v>
      </c>
      <c r="I60" s="14">
        <v>0</v>
      </c>
      <c r="J60" s="14">
        <v>218113.08843394963</v>
      </c>
      <c r="K60" s="14">
        <v>199130.11938650993</v>
      </c>
      <c r="L60" s="14">
        <v>0</v>
      </c>
      <c r="M60" s="14">
        <v>0</v>
      </c>
      <c r="N60" s="16"/>
      <c r="O60" s="16"/>
      <c r="P60" s="16"/>
      <c r="Q60" s="16"/>
    </row>
    <row r="61" spans="1:20" x14ac:dyDescent="0.2">
      <c r="A61" s="10" t="s">
        <v>49</v>
      </c>
      <c r="B61" s="11">
        <f t="shared" si="2"/>
        <v>4784310.0558468746</v>
      </c>
      <c r="C61" s="11">
        <f t="shared" si="0"/>
        <v>3957859.2665829253</v>
      </c>
      <c r="D61" s="12">
        <f t="shared" si="1"/>
        <v>826450.78926394926</v>
      </c>
      <c r="E61" s="13">
        <f t="shared" si="3"/>
        <v>0.82725810417450907</v>
      </c>
      <c r="F61" s="14">
        <v>4430979.5844981251</v>
      </c>
      <c r="G61" s="14">
        <v>3622782.6339611444</v>
      </c>
      <c r="H61" s="14">
        <v>0</v>
      </c>
      <c r="I61" s="14">
        <v>0</v>
      </c>
      <c r="J61" s="14">
        <v>353330.47134874988</v>
      </c>
      <c r="K61" s="14">
        <v>335076.63262178085</v>
      </c>
      <c r="L61" s="14">
        <v>0</v>
      </c>
      <c r="M61" s="14">
        <v>0</v>
      </c>
      <c r="N61" s="16"/>
      <c r="O61" s="16"/>
      <c r="P61" s="16"/>
      <c r="Q61" s="16"/>
    </row>
    <row r="62" spans="1:20" x14ac:dyDescent="0.2">
      <c r="A62" s="10" t="s">
        <v>50</v>
      </c>
      <c r="B62" s="11">
        <f t="shared" si="2"/>
        <v>20156467.417190567</v>
      </c>
      <c r="C62" s="11">
        <f t="shared" si="0"/>
        <v>18459372.077337433</v>
      </c>
      <c r="D62" s="12">
        <f t="shared" si="1"/>
        <v>1697095.339853134</v>
      </c>
      <c r="E62" s="13">
        <f t="shared" si="3"/>
        <v>0.91580393008718597</v>
      </c>
      <c r="F62" s="14">
        <v>15681932.623050772</v>
      </c>
      <c r="G62" s="14">
        <v>14329545.237180943</v>
      </c>
      <c r="H62" s="14">
        <v>0</v>
      </c>
      <c r="I62" s="14">
        <v>0</v>
      </c>
      <c r="J62" s="14">
        <v>4474534.7941397969</v>
      </c>
      <c r="K62" s="14">
        <v>4129826.8401564909</v>
      </c>
      <c r="L62" s="14">
        <v>0</v>
      </c>
      <c r="M62" s="14">
        <v>0</v>
      </c>
      <c r="N62" s="16"/>
      <c r="O62" s="16"/>
      <c r="P62" s="16"/>
      <c r="Q62" s="16"/>
    </row>
    <row r="63" spans="1:20" x14ac:dyDescent="0.2">
      <c r="A63" s="10" t="s">
        <v>51</v>
      </c>
      <c r="B63" s="11">
        <f t="shared" si="2"/>
        <v>6817830.4219747344</v>
      </c>
      <c r="C63" s="11">
        <f t="shared" si="0"/>
        <v>6224641.0528011741</v>
      </c>
      <c r="D63" s="12">
        <f t="shared" si="1"/>
        <v>593189.36917356029</v>
      </c>
      <c r="E63" s="13">
        <f t="shared" si="3"/>
        <v>0.91299440841742918</v>
      </c>
      <c r="F63" s="14">
        <v>6262649.8964299941</v>
      </c>
      <c r="G63" s="14">
        <v>5701790.7819937365</v>
      </c>
      <c r="H63" s="14">
        <v>0</v>
      </c>
      <c r="I63" s="14">
        <v>0</v>
      </c>
      <c r="J63" s="14">
        <v>555180.52554473991</v>
      </c>
      <c r="K63" s="14">
        <v>522850.27080743783</v>
      </c>
      <c r="L63" s="14">
        <v>0</v>
      </c>
      <c r="M63" s="14">
        <v>0</v>
      </c>
      <c r="N63" s="16"/>
      <c r="O63" s="16"/>
      <c r="P63" s="16"/>
      <c r="Q63" s="16"/>
    </row>
    <row r="64" spans="1:20" s="4" customFormat="1" x14ac:dyDescent="0.2">
      <c r="A64" s="5" t="s">
        <v>52</v>
      </c>
      <c r="B64" s="6">
        <f t="shared" si="2"/>
        <v>92334844.349647194</v>
      </c>
      <c r="C64" s="6">
        <f t="shared" si="0"/>
        <v>89906617.683893919</v>
      </c>
      <c r="D64" s="7">
        <f t="shared" si="1"/>
        <v>2428226.6657532752</v>
      </c>
      <c r="E64" s="8">
        <f t="shared" si="3"/>
        <v>0.97370194661770115</v>
      </c>
      <c r="F64" s="9">
        <v>76404641.824159369</v>
      </c>
      <c r="G64" s="9">
        <v>74658619.971149758</v>
      </c>
      <c r="H64" s="9">
        <v>4836962.464522752</v>
      </c>
      <c r="I64" s="9">
        <v>4687728.5549893556</v>
      </c>
      <c r="J64" s="9">
        <v>10926769.391736368</v>
      </c>
      <c r="K64" s="9">
        <v>10235797.688952342</v>
      </c>
      <c r="L64" s="9">
        <v>166470.66922870441</v>
      </c>
      <c r="M64" s="9">
        <v>324471.46880247333</v>
      </c>
      <c r="N64" s="16"/>
      <c r="O64" s="16"/>
      <c r="P64" s="16"/>
      <c r="Q64" s="16"/>
      <c r="R64" s="16"/>
      <c r="S64" s="16"/>
      <c r="T64" s="16"/>
    </row>
    <row r="65" spans="1:20" x14ac:dyDescent="0.2">
      <c r="A65" s="10" t="s">
        <v>53</v>
      </c>
      <c r="B65" s="11">
        <f t="shared" si="2"/>
        <v>7606600.4669616669</v>
      </c>
      <c r="C65" s="11">
        <f t="shared" si="0"/>
        <v>7128096.2802760638</v>
      </c>
      <c r="D65" s="12">
        <f t="shared" si="1"/>
        <v>478504.18668560311</v>
      </c>
      <c r="E65" s="13">
        <f t="shared" si="3"/>
        <v>0.93709355595000332</v>
      </c>
      <c r="F65" s="14">
        <v>5962831.8512449069</v>
      </c>
      <c r="G65" s="14">
        <v>5605630.7914525904</v>
      </c>
      <c r="H65" s="14">
        <v>0</v>
      </c>
      <c r="I65" s="14">
        <v>0</v>
      </c>
      <c r="J65" s="14">
        <v>1643768.61571676</v>
      </c>
      <c r="K65" s="14">
        <v>1522465.488823473</v>
      </c>
      <c r="L65" s="14">
        <v>0</v>
      </c>
      <c r="M65" s="14">
        <v>0</v>
      </c>
      <c r="N65" s="16"/>
      <c r="O65" s="16"/>
      <c r="P65" s="16"/>
      <c r="Q65" s="16"/>
    </row>
    <row r="66" spans="1:20" x14ac:dyDescent="0.2">
      <c r="A66" s="10" t="s">
        <v>54</v>
      </c>
      <c r="B66" s="11">
        <f t="shared" si="2"/>
        <v>2362479.1734736222</v>
      </c>
      <c r="C66" s="11">
        <f t="shared" si="0"/>
        <v>1711795.0756508217</v>
      </c>
      <c r="D66" s="12">
        <f t="shared" si="1"/>
        <v>650684.09782280051</v>
      </c>
      <c r="E66" s="13">
        <f t="shared" si="3"/>
        <v>0.724575731659856</v>
      </c>
      <c r="F66" s="14">
        <v>1632993.3818861751</v>
      </c>
      <c r="G66" s="14">
        <v>1024789.9914803427</v>
      </c>
      <c r="H66" s="14">
        <v>0</v>
      </c>
      <c r="I66" s="14">
        <v>0</v>
      </c>
      <c r="J66" s="14">
        <v>729485.79158744705</v>
      </c>
      <c r="K66" s="14">
        <v>687005.08417047898</v>
      </c>
      <c r="L66" s="14">
        <v>0</v>
      </c>
      <c r="M66" s="14">
        <v>0</v>
      </c>
      <c r="N66" s="16"/>
      <c r="O66" s="16"/>
      <c r="P66" s="16"/>
      <c r="Q66" s="16"/>
    </row>
    <row r="67" spans="1:20" x14ac:dyDescent="0.2">
      <c r="A67" s="10" t="s">
        <v>55</v>
      </c>
      <c r="B67" s="11">
        <f t="shared" si="2"/>
        <v>7273693.3528062701</v>
      </c>
      <c r="C67" s="11">
        <f t="shared" si="0"/>
        <v>6622917.4053575061</v>
      </c>
      <c r="D67" s="12">
        <f t="shared" si="1"/>
        <v>650775.947448764</v>
      </c>
      <c r="E67" s="13">
        <f t="shared" si="3"/>
        <v>0.9105301920381772</v>
      </c>
      <c r="F67" s="14">
        <v>7081592.2209124072</v>
      </c>
      <c r="G67" s="14">
        <v>6442003.0464927563</v>
      </c>
      <c r="H67" s="14">
        <v>0</v>
      </c>
      <c r="I67" s="14">
        <v>0</v>
      </c>
      <c r="J67" s="14">
        <v>192101.1318938632</v>
      </c>
      <c r="K67" s="14">
        <v>180914.35886475019</v>
      </c>
      <c r="L67" s="14">
        <v>0</v>
      </c>
      <c r="M67" s="14">
        <v>0</v>
      </c>
      <c r="N67" s="16"/>
      <c r="O67" s="16"/>
      <c r="P67" s="16"/>
      <c r="Q67" s="16"/>
    </row>
    <row r="68" spans="1:20" x14ac:dyDescent="0.2">
      <c r="A68" s="10" t="s">
        <v>56</v>
      </c>
      <c r="B68" s="11">
        <f t="shared" si="2"/>
        <v>1420300.525846425</v>
      </c>
      <c r="C68" s="11">
        <f t="shared" si="0"/>
        <v>1195955.342357896</v>
      </c>
      <c r="D68" s="12">
        <f t="shared" si="1"/>
        <v>224345.18348852894</v>
      </c>
      <c r="E68" s="13">
        <f t="shared" si="3"/>
        <v>0.84204386367115447</v>
      </c>
      <c r="F68" s="14">
        <v>1188976.616092483</v>
      </c>
      <c r="G68" s="14">
        <v>1195955.342357896</v>
      </c>
      <c r="H68" s="14">
        <v>0</v>
      </c>
      <c r="I68" s="14">
        <v>0</v>
      </c>
      <c r="J68" s="14">
        <v>231323.90975394184</v>
      </c>
      <c r="K68" s="14">
        <v>0</v>
      </c>
      <c r="L68" s="14">
        <v>0</v>
      </c>
      <c r="M68" s="14">
        <v>0</v>
      </c>
      <c r="N68" s="16"/>
      <c r="O68" s="16"/>
      <c r="P68" s="16"/>
      <c r="Q68" s="16"/>
    </row>
    <row r="69" spans="1:20" x14ac:dyDescent="0.2">
      <c r="A69" s="10" t="s">
        <v>57</v>
      </c>
      <c r="B69" s="11">
        <f t="shared" si="2"/>
        <v>2728526.8873425126</v>
      </c>
      <c r="C69" s="11">
        <f t="shared" si="0"/>
        <v>2739933.0728992079</v>
      </c>
      <c r="D69" s="12">
        <f t="shared" si="1"/>
        <v>-11406.185556695331</v>
      </c>
      <c r="E69" s="13">
        <f t="shared" si="3"/>
        <v>1.0041803456691623</v>
      </c>
      <c r="F69" s="14">
        <v>2685457.2429431332</v>
      </c>
      <c r="G69" s="14">
        <v>2699371.5362428199</v>
      </c>
      <c r="H69" s="14">
        <v>0</v>
      </c>
      <c r="I69" s="14">
        <v>0</v>
      </c>
      <c r="J69" s="14">
        <v>43069.644399379591</v>
      </c>
      <c r="K69" s="14">
        <v>40561.536656387885</v>
      </c>
      <c r="L69" s="14">
        <v>0</v>
      </c>
      <c r="M69" s="14">
        <v>0</v>
      </c>
      <c r="N69" s="16"/>
      <c r="O69" s="16"/>
      <c r="P69" s="16"/>
      <c r="Q69" s="16"/>
    </row>
    <row r="70" spans="1:20" x14ac:dyDescent="0.2">
      <c r="A70" s="10" t="s">
        <v>58</v>
      </c>
      <c r="B70" s="11">
        <f t="shared" si="2"/>
        <v>5738120.5182855856</v>
      </c>
      <c r="C70" s="11">
        <f t="shared" si="0"/>
        <v>5666361.028107495</v>
      </c>
      <c r="D70" s="12">
        <f t="shared" si="1"/>
        <v>71759.49017809052</v>
      </c>
      <c r="E70" s="13">
        <f t="shared" si="3"/>
        <v>0.98749425182872763</v>
      </c>
      <c r="F70" s="14">
        <v>5401920.3910794957</v>
      </c>
      <c r="G70" s="14">
        <v>5349739.1016039988</v>
      </c>
      <c r="H70" s="14">
        <v>0</v>
      </c>
      <c r="I70" s="14">
        <v>0</v>
      </c>
      <c r="J70" s="14">
        <v>336200.12720608956</v>
      </c>
      <c r="K70" s="14">
        <v>316621.92650349595</v>
      </c>
      <c r="L70" s="14">
        <v>0</v>
      </c>
      <c r="M70" s="14">
        <v>0</v>
      </c>
      <c r="N70" s="16"/>
      <c r="O70" s="16"/>
      <c r="P70" s="16"/>
      <c r="Q70" s="16"/>
    </row>
    <row r="71" spans="1:20" x14ac:dyDescent="0.2">
      <c r="A71" s="10" t="s">
        <v>59</v>
      </c>
      <c r="B71" s="11">
        <f t="shared" si="2"/>
        <v>6431429.2992715379</v>
      </c>
      <c r="C71" s="11">
        <f t="shared" si="0"/>
        <v>6258850.2548248647</v>
      </c>
      <c r="D71" s="12">
        <f t="shared" si="1"/>
        <v>172579.04444667324</v>
      </c>
      <c r="E71" s="13">
        <f t="shared" si="3"/>
        <v>0.9731662999908558</v>
      </c>
      <c r="F71" s="14">
        <v>5908030.9237714019</v>
      </c>
      <c r="G71" s="14">
        <v>5762413.7367454851</v>
      </c>
      <c r="H71" s="14">
        <v>0</v>
      </c>
      <c r="I71" s="14">
        <v>0</v>
      </c>
      <c r="J71" s="14">
        <v>523398.37550013635</v>
      </c>
      <c r="K71" s="14">
        <v>496436.5180793794</v>
      </c>
      <c r="L71" s="14">
        <v>0</v>
      </c>
      <c r="M71" s="14">
        <v>0</v>
      </c>
      <c r="N71" s="16"/>
      <c r="O71" s="16"/>
      <c r="P71" s="16"/>
      <c r="Q71" s="16"/>
    </row>
    <row r="72" spans="1:20" s="4" customFormat="1" x14ac:dyDescent="0.2">
      <c r="A72" s="5" t="s">
        <v>62</v>
      </c>
      <c r="B72" s="6">
        <f t="shared" si="2"/>
        <v>1563920243.8820372</v>
      </c>
      <c r="C72" s="6">
        <f t="shared" si="0"/>
        <v>1510331426.5020061</v>
      </c>
      <c r="D72" s="7">
        <f t="shared" si="1"/>
        <v>53588817.380031109</v>
      </c>
      <c r="E72" s="8">
        <f t="shared" si="3"/>
        <v>0.96573430289065743</v>
      </c>
      <c r="F72" s="9">
        <v>996869414.11460459</v>
      </c>
      <c r="G72" s="9">
        <v>960654592.55568039</v>
      </c>
      <c r="H72" s="9">
        <v>443337092.24530858</v>
      </c>
      <c r="I72" s="9">
        <v>429670689.61844712</v>
      </c>
      <c r="J72" s="9">
        <v>94429969.605376005</v>
      </c>
      <c r="K72" s="9">
        <v>90306040.694039837</v>
      </c>
      <c r="L72" s="9">
        <v>29283767.916748039</v>
      </c>
      <c r="M72" s="9">
        <v>29700103.633838568</v>
      </c>
      <c r="N72" s="16"/>
      <c r="O72" s="16"/>
      <c r="P72" s="16"/>
      <c r="Q72" s="16"/>
      <c r="R72" s="16"/>
      <c r="S72" s="16"/>
      <c r="T72" s="16"/>
    </row>
    <row r="73" spans="1:20" x14ac:dyDescent="0.2">
      <c r="A73" s="10" t="s">
        <v>60</v>
      </c>
      <c r="B73" s="11">
        <f t="shared" ref="B73:B116" si="4">F73+H73+J73+L73</f>
        <v>5587422.4414142761</v>
      </c>
      <c r="C73" s="11">
        <f t="shared" ref="C73:C116" si="5">G73+I73+K73+M73</f>
        <v>4133181.8478968544</v>
      </c>
      <c r="D73" s="12">
        <f t="shared" ref="D73:D116" si="6">B73-C73</f>
        <v>1454240.5935174217</v>
      </c>
      <c r="E73" s="13">
        <f t="shared" si="3"/>
        <v>0.73972961436770701</v>
      </c>
      <c r="F73" s="14">
        <v>5167479.5413866173</v>
      </c>
      <c r="G73" s="14">
        <v>3746169.0082981535</v>
      </c>
      <c r="H73" s="14">
        <v>0</v>
      </c>
      <c r="I73" s="14">
        <v>0</v>
      </c>
      <c r="J73" s="14">
        <v>419942.90002765856</v>
      </c>
      <c r="K73" s="14">
        <v>387012.83959870087</v>
      </c>
      <c r="L73" s="14">
        <v>0</v>
      </c>
      <c r="M73" s="14">
        <v>0</v>
      </c>
      <c r="N73" s="16"/>
      <c r="O73" s="16"/>
      <c r="P73" s="16"/>
      <c r="Q73" s="16"/>
    </row>
    <row r="74" spans="1:20" x14ac:dyDescent="0.2">
      <c r="A74" s="10" t="s">
        <v>61</v>
      </c>
      <c r="B74" s="11">
        <f t="shared" si="4"/>
        <v>19800975.274372343</v>
      </c>
      <c r="C74" s="11">
        <f t="shared" si="5"/>
        <v>18619283.236355513</v>
      </c>
      <c r="D74" s="12">
        <f t="shared" si="6"/>
        <v>1181692.0380168296</v>
      </c>
      <c r="E74" s="13">
        <f t="shared" ref="E74:E116" si="7">C74/B74</f>
        <v>0.94032152347837894</v>
      </c>
      <c r="F74" s="14">
        <v>17619071.724644504</v>
      </c>
      <c r="G74" s="14">
        <v>16558331.508764947</v>
      </c>
      <c r="H74" s="14">
        <v>0</v>
      </c>
      <c r="I74" s="14">
        <v>0</v>
      </c>
      <c r="J74" s="14">
        <v>2181903.5497278376</v>
      </c>
      <c r="K74" s="14">
        <v>2060951.7275905651</v>
      </c>
      <c r="L74" s="14">
        <v>0</v>
      </c>
      <c r="M74" s="14">
        <v>0</v>
      </c>
      <c r="N74" s="16"/>
      <c r="O74" s="16"/>
      <c r="P74" s="16"/>
      <c r="Q74" s="16"/>
    </row>
    <row r="75" spans="1:20" s="4" customFormat="1" x14ac:dyDescent="0.2">
      <c r="A75" s="5" t="s">
        <v>69</v>
      </c>
      <c r="B75" s="6">
        <f t="shared" si="4"/>
        <v>215447983.99965084</v>
      </c>
      <c r="C75" s="6">
        <f t="shared" si="5"/>
        <v>202147200.95269743</v>
      </c>
      <c r="D75" s="7">
        <f t="shared" si="6"/>
        <v>13300783.04695341</v>
      </c>
      <c r="E75" s="8">
        <f t="shared" si="7"/>
        <v>0.93826452770625612</v>
      </c>
      <c r="F75" s="9">
        <v>202625609.48927939</v>
      </c>
      <c r="G75" s="9">
        <v>190116641.51484752</v>
      </c>
      <c r="H75" s="9">
        <v>0</v>
      </c>
      <c r="I75" s="9">
        <v>0</v>
      </c>
      <c r="J75" s="9">
        <v>12822374.510371447</v>
      </c>
      <c r="K75" s="9">
        <v>12030559.437849918</v>
      </c>
      <c r="L75" s="9">
        <v>0</v>
      </c>
      <c r="M75" s="9">
        <v>0</v>
      </c>
      <c r="N75" s="16"/>
      <c r="O75" s="16"/>
      <c r="P75" s="16"/>
      <c r="Q75" s="16"/>
      <c r="R75" s="16"/>
      <c r="S75" s="16"/>
      <c r="T75" s="16"/>
    </row>
    <row r="76" spans="1:20" x14ac:dyDescent="0.2">
      <c r="A76" s="10" t="s">
        <v>63</v>
      </c>
      <c r="B76" s="11">
        <f t="shared" si="4"/>
        <v>102895265.49641177</v>
      </c>
      <c r="C76" s="11">
        <f t="shared" si="5"/>
        <v>95612262.848961204</v>
      </c>
      <c r="D76" s="12">
        <f t="shared" si="6"/>
        <v>7283002.6474505663</v>
      </c>
      <c r="E76" s="13">
        <f t="shared" si="7"/>
        <v>0.92921926375995845</v>
      </c>
      <c r="F76" s="14">
        <v>92947501.645099536</v>
      </c>
      <c r="G76" s="14">
        <v>85727926.685474038</v>
      </c>
      <c r="H76" s="14">
        <v>0</v>
      </c>
      <c r="I76" s="14">
        <v>0</v>
      </c>
      <c r="J76" s="14">
        <v>9947763.8513122387</v>
      </c>
      <c r="K76" s="14">
        <v>9884336.1634871718</v>
      </c>
      <c r="L76" s="14">
        <v>0</v>
      </c>
      <c r="M76" s="14">
        <v>0</v>
      </c>
      <c r="N76" s="16"/>
      <c r="O76" s="16"/>
      <c r="P76" s="16"/>
      <c r="Q76" s="16"/>
    </row>
    <row r="77" spans="1:20" x14ac:dyDescent="0.2">
      <c r="A77" s="10" t="s">
        <v>70</v>
      </c>
      <c r="B77" s="11">
        <f t="shared" si="4"/>
        <v>231134068.05112517</v>
      </c>
      <c r="C77" s="11">
        <f t="shared" si="5"/>
        <v>213138296.07609439</v>
      </c>
      <c r="D77" s="12">
        <f t="shared" si="6"/>
        <v>17995771.97503078</v>
      </c>
      <c r="E77" s="13">
        <f t="shared" si="7"/>
        <v>0.92214141287449569</v>
      </c>
      <c r="F77" s="14">
        <v>146723034.47893214</v>
      </c>
      <c r="G77" s="14">
        <v>135180398.13380903</v>
      </c>
      <c r="H77" s="14">
        <v>70394452.093586519</v>
      </c>
      <c r="I77" s="14">
        <v>65766374.123977035</v>
      </c>
      <c r="J77" s="14">
        <v>11240826.719303057</v>
      </c>
      <c r="K77" s="14">
        <v>9463516.2472720612</v>
      </c>
      <c r="L77" s="14">
        <v>2775754.7593034492</v>
      </c>
      <c r="M77" s="14">
        <v>2728007.5710362485</v>
      </c>
      <c r="N77" s="16"/>
      <c r="O77" s="16"/>
      <c r="P77" s="16"/>
      <c r="Q77" s="16"/>
    </row>
    <row r="78" spans="1:20" x14ac:dyDescent="0.2">
      <c r="A78" s="10" t="s">
        <v>64</v>
      </c>
      <c r="B78" s="11">
        <f t="shared" si="4"/>
        <v>122093260.3390404</v>
      </c>
      <c r="C78" s="11">
        <f t="shared" si="5"/>
        <v>119331712.21196142</v>
      </c>
      <c r="D78" s="12">
        <f t="shared" si="6"/>
        <v>2761548.1270789802</v>
      </c>
      <c r="E78" s="13">
        <f t="shared" si="7"/>
        <v>0.97738164973717268</v>
      </c>
      <c r="F78" s="14">
        <v>65806523.404294223</v>
      </c>
      <c r="G78" s="14">
        <v>64504878.607633047</v>
      </c>
      <c r="H78" s="14">
        <v>49248925.296427593</v>
      </c>
      <c r="I78" s="14">
        <v>48016437.729747772</v>
      </c>
      <c r="J78" s="14">
        <v>4868697.861752145</v>
      </c>
      <c r="K78" s="14">
        <v>4655424.8588642711</v>
      </c>
      <c r="L78" s="14">
        <v>2169113.7765664402</v>
      </c>
      <c r="M78" s="14">
        <v>2154971.0157163134</v>
      </c>
      <c r="N78" s="16"/>
      <c r="O78" s="16"/>
      <c r="P78" s="16"/>
      <c r="Q78" s="16"/>
    </row>
    <row r="79" spans="1:20" x14ac:dyDescent="0.2">
      <c r="A79" s="10" t="s">
        <v>65</v>
      </c>
      <c r="B79" s="11">
        <f t="shared" si="4"/>
        <v>84108004.591881827</v>
      </c>
      <c r="C79" s="11">
        <f t="shared" si="5"/>
        <v>76217189.052549228</v>
      </c>
      <c r="D79" s="12">
        <f t="shared" si="6"/>
        <v>7890815.5393325984</v>
      </c>
      <c r="E79" s="13">
        <f t="shared" si="7"/>
        <v>0.90618234759436644</v>
      </c>
      <c r="F79" s="14">
        <v>28113571.583670326</v>
      </c>
      <c r="G79" s="14">
        <v>24282690.461344853</v>
      </c>
      <c r="H79" s="14">
        <v>51376504.11214219</v>
      </c>
      <c r="I79" s="14">
        <v>47530037.261680797</v>
      </c>
      <c r="J79" s="14">
        <v>3282303.2486856137</v>
      </c>
      <c r="K79" s="14">
        <v>3088666.3913352904</v>
      </c>
      <c r="L79" s="14">
        <v>1335625.6473836848</v>
      </c>
      <c r="M79" s="14">
        <v>1315794.9381882781</v>
      </c>
      <c r="N79" s="16"/>
      <c r="O79" s="16"/>
      <c r="P79" s="16"/>
      <c r="Q79" s="16"/>
    </row>
    <row r="80" spans="1:20" x14ac:dyDescent="0.2">
      <c r="A80" s="10" t="s">
        <v>66</v>
      </c>
      <c r="B80" s="11">
        <f t="shared" si="4"/>
        <v>25416496.106344856</v>
      </c>
      <c r="C80" s="11">
        <f t="shared" si="5"/>
        <v>21625878.058351301</v>
      </c>
      <c r="D80" s="12">
        <f t="shared" si="6"/>
        <v>3790618.0479935557</v>
      </c>
      <c r="E80" s="13">
        <f t="shared" si="7"/>
        <v>0.85085992844437419</v>
      </c>
      <c r="F80" s="14">
        <v>21588354.654960591</v>
      </c>
      <c r="G80" s="14">
        <v>18101830.179811668</v>
      </c>
      <c r="H80" s="14">
        <v>1495346.5048377137</v>
      </c>
      <c r="I80" s="14">
        <v>1337638.2233910449</v>
      </c>
      <c r="J80" s="14">
        <v>2220692.2809876502</v>
      </c>
      <c r="K80" s="14">
        <v>2061525.4330803254</v>
      </c>
      <c r="L80" s="14">
        <v>112102.6655589018</v>
      </c>
      <c r="M80" s="14">
        <v>124884.22206826093</v>
      </c>
      <c r="N80" s="16"/>
      <c r="O80" s="16"/>
      <c r="P80" s="16"/>
      <c r="Q80" s="16"/>
    </row>
    <row r="81" spans="1:20" x14ac:dyDescent="0.2">
      <c r="A81" s="10" t="s">
        <v>67</v>
      </c>
      <c r="B81" s="11">
        <f t="shared" si="4"/>
        <v>39115537.81397558</v>
      </c>
      <c r="C81" s="11">
        <f t="shared" si="5"/>
        <v>35246711.351486482</v>
      </c>
      <c r="D81" s="12">
        <f t="shared" si="6"/>
        <v>3868826.4624890983</v>
      </c>
      <c r="E81" s="13">
        <f t="shared" si="7"/>
        <v>0.90109233622484397</v>
      </c>
      <c r="F81" s="14">
        <v>25450685.924140979</v>
      </c>
      <c r="G81" s="14">
        <v>22599081.665745474</v>
      </c>
      <c r="H81" s="14">
        <v>10025312.711700343</v>
      </c>
      <c r="I81" s="14">
        <v>9229930.2544578966</v>
      </c>
      <c r="J81" s="14">
        <v>2769316.1056831898</v>
      </c>
      <c r="K81" s="14">
        <v>2522626.0558499913</v>
      </c>
      <c r="L81" s="14">
        <v>870223.0724510639</v>
      </c>
      <c r="M81" s="14">
        <v>895073.37543311843</v>
      </c>
      <c r="N81" s="16"/>
      <c r="O81" s="16"/>
      <c r="P81" s="16"/>
      <c r="Q81" s="16"/>
    </row>
    <row r="82" spans="1:20" x14ac:dyDescent="0.2">
      <c r="A82" s="10" t="s">
        <v>68</v>
      </c>
      <c r="B82" s="11">
        <f t="shared" si="4"/>
        <v>25676771.06075038</v>
      </c>
      <c r="C82" s="11">
        <f t="shared" si="5"/>
        <v>23635147.482952964</v>
      </c>
      <c r="D82" s="12">
        <f t="shared" si="6"/>
        <v>2041623.5777974166</v>
      </c>
      <c r="E82" s="13">
        <f t="shared" si="7"/>
        <v>0.92048752652866661</v>
      </c>
      <c r="F82" s="14">
        <v>17164849.152125005</v>
      </c>
      <c r="G82" s="14">
        <v>16062800.735692171</v>
      </c>
      <c r="H82" s="14">
        <v>0</v>
      </c>
      <c r="I82" s="14">
        <v>0</v>
      </c>
      <c r="J82" s="14">
        <v>8511921.9086253755</v>
      </c>
      <c r="K82" s="14">
        <v>7572344.5390828326</v>
      </c>
      <c r="L82" s="14">
        <v>0</v>
      </c>
      <c r="M82" s="14">
        <v>2.2081779579245793</v>
      </c>
      <c r="N82" s="16"/>
      <c r="O82" s="16"/>
      <c r="P82" s="16"/>
      <c r="Q82" s="16"/>
    </row>
    <row r="83" spans="1:20" s="4" customFormat="1" x14ac:dyDescent="0.2">
      <c r="A83" s="5" t="s">
        <v>71</v>
      </c>
      <c r="B83" s="6">
        <f t="shared" si="4"/>
        <v>232437959.51894072</v>
      </c>
      <c r="C83" s="6">
        <f t="shared" si="5"/>
        <v>226725902.61480027</v>
      </c>
      <c r="D83" s="7">
        <f t="shared" si="6"/>
        <v>5712056.9041404426</v>
      </c>
      <c r="E83" s="8">
        <f t="shared" si="7"/>
        <v>0.97542545582501994</v>
      </c>
      <c r="F83" s="9">
        <v>207061925.76387158</v>
      </c>
      <c r="G83" s="9">
        <v>203354466.87923098</v>
      </c>
      <c r="H83" s="9">
        <v>3072017.8502221284</v>
      </c>
      <c r="I83" s="9">
        <v>2930732.7922187299</v>
      </c>
      <c r="J83" s="9">
        <v>22211197.434269536</v>
      </c>
      <c r="K83" s="9">
        <v>20410998.367847215</v>
      </c>
      <c r="L83" s="9">
        <v>92818.470577443804</v>
      </c>
      <c r="M83" s="9">
        <v>29704.575503348289</v>
      </c>
      <c r="N83" s="16"/>
      <c r="O83" s="16"/>
      <c r="P83" s="16"/>
      <c r="Q83" s="16"/>
      <c r="R83" s="16"/>
      <c r="S83" s="16"/>
      <c r="T83" s="16"/>
    </row>
    <row r="84" spans="1:20" s="4" customFormat="1" x14ac:dyDescent="0.2">
      <c r="A84" s="5" t="s">
        <v>105</v>
      </c>
      <c r="B84" s="6">
        <f t="shared" si="4"/>
        <v>92763360.159727365</v>
      </c>
      <c r="C84" s="6">
        <f t="shared" si="5"/>
        <v>90102223.384828776</v>
      </c>
      <c r="D84" s="7">
        <f t="shared" si="6"/>
        <v>2661136.7748985887</v>
      </c>
      <c r="E84" s="8">
        <f t="shared" si="7"/>
        <v>0.97131263065162332</v>
      </c>
      <c r="F84" s="9">
        <v>39343555.51414559</v>
      </c>
      <c r="G84" s="9">
        <v>38497606.798500262</v>
      </c>
      <c r="H84" s="9">
        <v>47146794.488918051</v>
      </c>
      <c r="I84" s="9">
        <v>45742669.923001148</v>
      </c>
      <c r="J84" s="9">
        <v>3367865.7520036763</v>
      </c>
      <c r="K84" s="9">
        <v>3188110.0918731433</v>
      </c>
      <c r="L84" s="9">
        <v>2905144.4046600442</v>
      </c>
      <c r="M84" s="9">
        <v>2673836.5714542214</v>
      </c>
      <c r="N84" s="16"/>
      <c r="O84" s="16"/>
      <c r="P84" s="16"/>
      <c r="Q84" s="16"/>
      <c r="R84" s="16"/>
      <c r="S84" s="16"/>
      <c r="T84" s="16"/>
    </row>
    <row r="85" spans="1:20" x14ac:dyDescent="0.2">
      <c r="A85" s="10" t="s">
        <v>72</v>
      </c>
      <c r="B85" s="11">
        <f t="shared" si="4"/>
        <v>6726222.5226125754</v>
      </c>
      <c r="C85" s="11">
        <f t="shared" si="5"/>
        <v>5758162.763428784</v>
      </c>
      <c r="D85" s="12">
        <f t="shared" si="6"/>
        <v>968059.75918379147</v>
      </c>
      <c r="E85" s="13">
        <f t="shared" si="7"/>
        <v>0.85607675691232099</v>
      </c>
      <c r="F85" s="14">
        <v>6146612.9471244765</v>
      </c>
      <c r="G85" s="14">
        <v>5212303.8301627366</v>
      </c>
      <c r="H85" s="14">
        <v>0</v>
      </c>
      <c r="I85" s="14">
        <v>0</v>
      </c>
      <c r="J85" s="14">
        <v>579609.57548809866</v>
      </c>
      <c r="K85" s="14">
        <v>545856.72508808994</v>
      </c>
      <c r="L85" s="14">
        <v>0</v>
      </c>
      <c r="M85" s="14">
        <v>2.2081779579245793</v>
      </c>
      <c r="N85" s="16"/>
      <c r="O85" s="16"/>
      <c r="P85" s="16"/>
      <c r="Q85" s="16"/>
    </row>
    <row r="86" spans="1:20" x14ac:dyDescent="0.2">
      <c r="A86" s="10" t="s">
        <v>73</v>
      </c>
      <c r="B86" s="11">
        <f t="shared" si="4"/>
        <v>18232762.598082207</v>
      </c>
      <c r="C86" s="11">
        <f t="shared" si="5"/>
        <v>16853986.570091702</v>
      </c>
      <c r="D86" s="12">
        <f t="shared" si="6"/>
        <v>1378776.0279905051</v>
      </c>
      <c r="E86" s="13">
        <f t="shared" si="7"/>
        <v>0.92437920361363501</v>
      </c>
      <c r="F86" s="14">
        <v>14623658.218583748</v>
      </c>
      <c r="G86" s="14">
        <v>13430799.359159607</v>
      </c>
      <c r="H86" s="14">
        <v>2541773.0102505777</v>
      </c>
      <c r="I86" s="14">
        <v>2398173.8318280438</v>
      </c>
      <c r="J86" s="14">
        <v>871171.50839168334</v>
      </c>
      <c r="K86" s="14">
        <v>822270.59086351446</v>
      </c>
      <c r="L86" s="14">
        <v>196159.86085619993</v>
      </c>
      <c r="M86" s="14">
        <v>202742.78824053568</v>
      </c>
      <c r="N86" s="16"/>
      <c r="O86" s="16"/>
      <c r="P86" s="16"/>
      <c r="Q86" s="16"/>
    </row>
    <row r="87" spans="1:20" x14ac:dyDescent="0.2">
      <c r="A87" s="10" t="s">
        <v>74</v>
      </c>
      <c r="B87" s="11">
        <f t="shared" si="4"/>
        <v>20551489.387587219</v>
      </c>
      <c r="C87" s="11">
        <f t="shared" si="5"/>
        <v>19277032.452531308</v>
      </c>
      <c r="D87" s="12">
        <f t="shared" si="6"/>
        <v>1274456.9350559115</v>
      </c>
      <c r="E87" s="13">
        <f t="shared" si="7"/>
        <v>0.93798712536008877</v>
      </c>
      <c r="F87" s="14">
        <v>16839094.386355527</v>
      </c>
      <c r="G87" s="14">
        <v>15648204.506984655</v>
      </c>
      <c r="H87" s="14">
        <v>2336925.2515083589</v>
      </c>
      <c r="I87" s="14">
        <v>2339141.0295449663</v>
      </c>
      <c r="J87" s="14">
        <v>1355847.7663475296</v>
      </c>
      <c r="K87" s="14">
        <v>1269230.0793772254</v>
      </c>
      <c r="L87" s="14">
        <v>19621.983375804288</v>
      </c>
      <c r="M87" s="14">
        <v>20456.836624458043</v>
      </c>
      <c r="N87" s="16"/>
      <c r="O87" s="16"/>
      <c r="P87" s="16"/>
      <c r="Q87" s="16"/>
    </row>
    <row r="88" spans="1:20" x14ac:dyDescent="0.2">
      <c r="A88" s="10" t="s">
        <v>75</v>
      </c>
      <c r="B88" s="11">
        <f t="shared" si="4"/>
        <v>2206235.8224284831</v>
      </c>
      <c r="C88" s="11">
        <f t="shared" si="5"/>
        <v>1874899.9800678387</v>
      </c>
      <c r="D88" s="12">
        <f t="shared" si="6"/>
        <v>331335.84236064437</v>
      </c>
      <c r="E88" s="13">
        <f t="shared" si="7"/>
        <v>0.84981848314114894</v>
      </c>
      <c r="F88" s="14">
        <v>1938095.0615315745</v>
      </c>
      <c r="G88" s="14">
        <v>1622371.9847075234</v>
      </c>
      <c r="H88" s="14">
        <v>0</v>
      </c>
      <c r="I88" s="14">
        <v>0</v>
      </c>
      <c r="J88" s="14">
        <v>268140.76089690853</v>
      </c>
      <c r="K88" s="14">
        <v>252525.78718235737</v>
      </c>
      <c r="L88" s="14">
        <v>0</v>
      </c>
      <c r="M88" s="14">
        <v>2.2081779579245793</v>
      </c>
      <c r="N88" s="16"/>
      <c r="O88" s="16"/>
      <c r="P88" s="16"/>
      <c r="Q88" s="16"/>
    </row>
    <row r="89" spans="1:20" s="4" customFormat="1" x14ac:dyDescent="0.2">
      <c r="A89" s="5" t="s">
        <v>76</v>
      </c>
      <c r="B89" s="6">
        <f t="shared" si="4"/>
        <v>148560013.73780978</v>
      </c>
      <c r="C89" s="6">
        <f t="shared" si="5"/>
        <v>141013967.85932577</v>
      </c>
      <c r="D89" s="7">
        <f t="shared" si="6"/>
        <v>7546045.8784840107</v>
      </c>
      <c r="E89" s="8">
        <f t="shared" si="7"/>
        <v>0.94920540400728648</v>
      </c>
      <c r="F89" s="9">
        <v>130909354.04041532</v>
      </c>
      <c r="G89" s="9">
        <v>124632524.40586774</v>
      </c>
      <c r="H89" s="9">
        <v>1671079.792613941</v>
      </c>
      <c r="I89" s="9">
        <v>1437640.4440027587</v>
      </c>
      <c r="J89" s="9">
        <v>15704013.962677661</v>
      </c>
      <c r="K89" s="9">
        <v>14651263.924816107</v>
      </c>
      <c r="L89" s="9">
        <v>275565.94210285327</v>
      </c>
      <c r="M89" s="9">
        <v>292539.08463915461</v>
      </c>
      <c r="N89" s="16"/>
      <c r="O89" s="16"/>
      <c r="P89" s="16"/>
      <c r="Q89" s="16"/>
      <c r="R89" s="16"/>
      <c r="S89" s="16"/>
      <c r="T89" s="16"/>
    </row>
    <row r="90" spans="1:20" x14ac:dyDescent="0.2">
      <c r="A90" s="10" t="s">
        <v>110</v>
      </c>
      <c r="B90" s="11">
        <f t="shared" si="4"/>
        <v>155927986.42078838</v>
      </c>
      <c r="C90" s="11">
        <f t="shared" si="5"/>
        <v>142436702.86219433</v>
      </c>
      <c r="D90" s="12">
        <f t="shared" si="6"/>
        <v>13491283.558594048</v>
      </c>
      <c r="E90" s="13">
        <f t="shared" si="7"/>
        <v>0.91347747208005126</v>
      </c>
      <c r="F90" s="14">
        <v>137229856.96395388</v>
      </c>
      <c r="G90" s="14">
        <v>129989765.87879008</v>
      </c>
      <c r="H90" s="14">
        <v>4729083.8813935257</v>
      </c>
      <c r="I90" s="14">
        <v>0</v>
      </c>
      <c r="J90" s="14">
        <v>13969045.575440971</v>
      </c>
      <c r="K90" s="14">
        <v>12446934.775226288</v>
      </c>
      <c r="L90" s="14">
        <v>0</v>
      </c>
      <c r="M90" s="14">
        <v>2.2081779579245793</v>
      </c>
      <c r="N90" s="16"/>
      <c r="O90" s="16"/>
      <c r="P90" s="16"/>
      <c r="Q90" s="16"/>
    </row>
    <row r="91" spans="1:20" x14ac:dyDescent="0.2">
      <c r="A91" s="10" t="s">
        <v>77</v>
      </c>
      <c r="B91" s="11">
        <f t="shared" si="4"/>
        <v>65315444.107502632</v>
      </c>
      <c r="C91" s="11">
        <f t="shared" si="5"/>
        <v>62946729.621236503</v>
      </c>
      <c r="D91" s="12">
        <f t="shared" si="6"/>
        <v>2368714.4862661287</v>
      </c>
      <c r="E91" s="13">
        <f t="shared" si="7"/>
        <v>0.96373423592791529</v>
      </c>
      <c r="F91" s="14">
        <v>54442050.820487179</v>
      </c>
      <c r="G91" s="14">
        <v>52510228.707899511</v>
      </c>
      <c r="H91" s="14">
        <v>6692890.1502130013</v>
      </c>
      <c r="I91" s="14">
        <v>6596391.1157199396</v>
      </c>
      <c r="J91" s="14">
        <v>3885647.8740101201</v>
      </c>
      <c r="K91" s="14">
        <v>3539837.187970099</v>
      </c>
      <c r="L91" s="14">
        <v>294855.26279232686</v>
      </c>
      <c r="M91" s="14">
        <v>300272.60964695719</v>
      </c>
      <c r="N91" s="16"/>
      <c r="O91" s="16"/>
      <c r="P91" s="16"/>
      <c r="Q91" s="16"/>
    </row>
    <row r="92" spans="1:20" x14ac:dyDescent="0.2">
      <c r="A92" s="10" t="s">
        <v>78</v>
      </c>
      <c r="B92" s="11">
        <f t="shared" si="4"/>
        <v>9642607.8884072881</v>
      </c>
      <c r="C92" s="11">
        <f t="shared" si="5"/>
        <v>8489825.2858944926</v>
      </c>
      <c r="D92" s="12">
        <f t="shared" si="6"/>
        <v>1152782.6025127955</v>
      </c>
      <c r="E92" s="13">
        <f t="shared" si="7"/>
        <v>0.88044908432928037</v>
      </c>
      <c r="F92" s="14">
        <v>9259220.0956254397</v>
      </c>
      <c r="G92" s="14">
        <v>8489825.2858944926</v>
      </c>
      <c r="H92" s="14">
        <v>0</v>
      </c>
      <c r="I92" s="14">
        <v>0</v>
      </c>
      <c r="J92" s="14">
        <v>383387.79278184887</v>
      </c>
      <c r="K92" s="14">
        <v>0</v>
      </c>
      <c r="L92" s="14">
        <v>0</v>
      </c>
      <c r="M92" s="14">
        <v>0</v>
      </c>
      <c r="N92" s="16"/>
      <c r="O92" s="16"/>
      <c r="P92" s="16"/>
      <c r="Q92" s="16"/>
    </row>
    <row r="93" spans="1:20" x14ac:dyDescent="0.2">
      <c r="A93" s="10" t="s">
        <v>79</v>
      </c>
      <c r="B93" s="11">
        <f t="shared" si="4"/>
        <v>1383991.3971960295</v>
      </c>
      <c r="C93" s="11">
        <f t="shared" si="5"/>
        <v>1179060.4451057017</v>
      </c>
      <c r="D93" s="12">
        <f t="shared" si="6"/>
        <v>204930.95209032786</v>
      </c>
      <c r="E93" s="13">
        <f t="shared" si="7"/>
        <v>0.85192758242174149</v>
      </c>
      <c r="F93" s="14">
        <v>1271643.2760448381</v>
      </c>
      <c r="G93" s="14">
        <v>1073254.7785417121</v>
      </c>
      <c r="H93" s="14">
        <v>0</v>
      </c>
      <c r="I93" s="14">
        <v>0</v>
      </c>
      <c r="J93" s="14">
        <v>112348.12115119146</v>
      </c>
      <c r="K93" s="14">
        <v>105805.66656398964</v>
      </c>
      <c r="L93" s="14">
        <v>0</v>
      </c>
      <c r="M93" s="14">
        <v>0</v>
      </c>
      <c r="N93" s="16"/>
      <c r="O93" s="16"/>
      <c r="P93" s="16"/>
      <c r="Q93" s="16"/>
    </row>
    <row r="94" spans="1:20" x14ac:dyDescent="0.2">
      <c r="A94" s="10" t="s">
        <v>80</v>
      </c>
      <c r="B94" s="11">
        <f t="shared" si="4"/>
        <v>15109034.761483125</v>
      </c>
      <c r="C94" s="11">
        <f t="shared" si="5"/>
        <v>14457602.915756382</v>
      </c>
      <c r="D94" s="12">
        <f t="shared" si="6"/>
        <v>651431.84572674334</v>
      </c>
      <c r="E94" s="13">
        <f t="shared" si="7"/>
        <v>0.95688461533046354</v>
      </c>
      <c r="F94" s="14">
        <v>12515484.656669496</v>
      </c>
      <c r="G94" s="14">
        <v>11998661.004074661</v>
      </c>
      <c r="H94" s="14">
        <v>0</v>
      </c>
      <c r="I94" s="14">
        <v>0</v>
      </c>
      <c r="J94" s="14">
        <v>2593550.1048136302</v>
      </c>
      <c r="K94" s="14">
        <v>2458941.9116817219</v>
      </c>
      <c r="L94" s="14">
        <v>0</v>
      </c>
      <c r="M94" s="14">
        <v>0</v>
      </c>
      <c r="N94" s="16"/>
      <c r="O94" s="16"/>
      <c r="P94" s="16"/>
      <c r="Q94" s="16"/>
    </row>
    <row r="95" spans="1:20" x14ac:dyDescent="0.2">
      <c r="A95" s="10" t="s">
        <v>81</v>
      </c>
      <c r="B95" s="11">
        <f t="shared" si="4"/>
        <v>9388701.2145475503</v>
      </c>
      <c r="C95" s="11">
        <f t="shared" si="5"/>
        <v>8853659.8321883809</v>
      </c>
      <c r="D95" s="12">
        <f t="shared" si="6"/>
        <v>535041.38235916942</v>
      </c>
      <c r="E95" s="13">
        <f t="shared" si="7"/>
        <v>0.94301220476266334</v>
      </c>
      <c r="F95" s="14">
        <v>9388701.2145475503</v>
      </c>
      <c r="G95" s="14">
        <v>8853659.8321883809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6"/>
      <c r="O95" s="16"/>
      <c r="P95" s="16"/>
      <c r="Q95" s="16"/>
    </row>
    <row r="96" spans="1:20" x14ac:dyDescent="0.2">
      <c r="A96" s="10" t="s">
        <v>82</v>
      </c>
      <c r="B96" s="11">
        <f t="shared" si="4"/>
        <v>27589857.982884485</v>
      </c>
      <c r="C96" s="11">
        <f t="shared" si="5"/>
        <v>26108262.323600229</v>
      </c>
      <c r="D96" s="12">
        <f t="shared" si="6"/>
        <v>1481595.6592842564</v>
      </c>
      <c r="E96" s="13">
        <f t="shared" si="7"/>
        <v>0.94629926474419068</v>
      </c>
      <c r="F96" s="14">
        <v>26380861.064385485</v>
      </c>
      <c r="G96" s="14">
        <v>24983820.039602328</v>
      </c>
      <c r="H96" s="14">
        <v>0</v>
      </c>
      <c r="I96" s="14">
        <v>0</v>
      </c>
      <c r="J96" s="14">
        <v>1208996.9184989992</v>
      </c>
      <c r="K96" s="14">
        <v>1124442.2839978999</v>
      </c>
      <c r="L96" s="14">
        <v>0</v>
      </c>
      <c r="M96" s="14">
        <v>0</v>
      </c>
      <c r="N96" s="16"/>
      <c r="O96" s="16"/>
      <c r="P96" s="16"/>
      <c r="Q96" s="16"/>
    </row>
    <row r="97" spans="1:20" x14ac:dyDescent="0.2">
      <c r="A97" s="10" t="s">
        <v>83</v>
      </c>
      <c r="B97" s="11">
        <f t="shared" si="4"/>
        <v>11386055.617728788</v>
      </c>
      <c r="C97" s="11">
        <f t="shared" si="5"/>
        <v>9322981.298861241</v>
      </c>
      <c r="D97" s="12">
        <f t="shared" si="6"/>
        <v>2063074.3188675474</v>
      </c>
      <c r="E97" s="13">
        <f t="shared" si="7"/>
        <v>0.81880693471624943</v>
      </c>
      <c r="F97" s="14">
        <v>10399466.397290422</v>
      </c>
      <c r="G97" s="14">
        <v>8393844.8876447976</v>
      </c>
      <c r="H97" s="14">
        <v>0</v>
      </c>
      <c r="I97" s="14">
        <v>0</v>
      </c>
      <c r="J97" s="14">
        <v>986589.22043836699</v>
      </c>
      <c r="K97" s="14">
        <v>929136.41121644422</v>
      </c>
      <c r="L97" s="14">
        <v>0</v>
      </c>
      <c r="M97" s="14">
        <v>0</v>
      </c>
      <c r="N97" s="16"/>
      <c r="O97" s="16"/>
      <c r="P97" s="16"/>
      <c r="Q97" s="16"/>
    </row>
    <row r="98" spans="1:20" x14ac:dyDescent="0.2">
      <c r="A98" s="10" t="s">
        <v>84</v>
      </c>
      <c r="B98" s="11">
        <f t="shared" si="4"/>
        <v>6635136.1868867213</v>
      </c>
      <c r="C98" s="11">
        <f t="shared" si="5"/>
        <v>6070377.0552438283</v>
      </c>
      <c r="D98" s="12">
        <f t="shared" si="6"/>
        <v>564759.13164289296</v>
      </c>
      <c r="E98" s="13">
        <f t="shared" si="7"/>
        <v>0.91488356595316789</v>
      </c>
      <c r="F98" s="14">
        <v>5398122.8423132123</v>
      </c>
      <c r="G98" s="14">
        <v>4879323.3758045454</v>
      </c>
      <c r="H98" s="14">
        <v>504882.69866037811</v>
      </c>
      <c r="I98" s="14">
        <v>501557.76078019681</v>
      </c>
      <c r="J98" s="14">
        <v>732130.6459131306</v>
      </c>
      <c r="K98" s="14">
        <v>689495.91865908622</v>
      </c>
      <c r="L98" s="14">
        <v>0</v>
      </c>
      <c r="M98" s="14">
        <v>0</v>
      </c>
      <c r="N98" s="16"/>
      <c r="O98" s="16"/>
      <c r="P98" s="16"/>
      <c r="Q98" s="16"/>
    </row>
    <row r="99" spans="1:20" x14ac:dyDescent="0.2">
      <c r="A99" s="10" t="s">
        <v>85</v>
      </c>
      <c r="B99" s="11">
        <f t="shared" si="4"/>
        <v>10921330.942691313</v>
      </c>
      <c r="C99" s="11">
        <f t="shared" si="5"/>
        <v>10402814.572402228</v>
      </c>
      <c r="D99" s="12">
        <f t="shared" si="6"/>
        <v>518516.37028908543</v>
      </c>
      <c r="E99" s="13">
        <f t="shared" si="7"/>
        <v>0.95252260250971676</v>
      </c>
      <c r="F99" s="14">
        <v>9796459.2132288944</v>
      </c>
      <c r="G99" s="14">
        <v>9329351.2692469452</v>
      </c>
      <c r="H99" s="14">
        <v>0</v>
      </c>
      <c r="I99" s="14">
        <v>0</v>
      </c>
      <c r="J99" s="14">
        <v>1124871.7294624182</v>
      </c>
      <c r="K99" s="14">
        <v>1073463.3031552818</v>
      </c>
      <c r="L99" s="14">
        <v>0</v>
      </c>
      <c r="M99" s="14">
        <v>0</v>
      </c>
      <c r="N99" s="16"/>
      <c r="O99" s="16"/>
      <c r="P99" s="16"/>
      <c r="Q99" s="16"/>
    </row>
    <row r="100" spans="1:20" x14ac:dyDescent="0.2">
      <c r="A100" s="10" t="s">
        <v>86</v>
      </c>
      <c r="B100" s="11">
        <f t="shared" si="4"/>
        <v>9105918.7364804689</v>
      </c>
      <c r="C100" s="11">
        <f t="shared" si="5"/>
        <v>8611532.224359978</v>
      </c>
      <c r="D100" s="12">
        <f t="shared" si="6"/>
        <v>494386.51212049089</v>
      </c>
      <c r="E100" s="13">
        <f t="shared" si="7"/>
        <v>0.945707124516732</v>
      </c>
      <c r="F100" s="14">
        <v>8407618.0668546483</v>
      </c>
      <c r="G100" s="14">
        <v>7957688.0446409071</v>
      </c>
      <c r="H100" s="14">
        <v>0</v>
      </c>
      <c r="I100" s="14">
        <v>0</v>
      </c>
      <c r="J100" s="14">
        <v>698300.66962582094</v>
      </c>
      <c r="K100" s="14">
        <v>653844.17971907184</v>
      </c>
      <c r="L100" s="14">
        <v>0</v>
      </c>
      <c r="M100" s="14">
        <v>0</v>
      </c>
      <c r="N100" s="16"/>
      <c r="O100" s="16"/>
      <c r="P100" s="16"/>
      <c r="Q100" s="16"/>
    </row>
    <row r="101" spans="1:20" s="4" customFormat="1" x14ac:dyDescent="0.2">
      <c r="A101" s="5" t="s">
        <v>87</v>
      </c>
      <c r="B101" s="6">
        <f t="shared" si="4"/>
        <v>144460370.12731603</v>
      </c>
      <c r="C101" s="6">
        <f t="shared" si="5"/>
        <v>138243798.00085908</v>
      </c>
      <c r="D101" s="7">
        <f t="shared" si="6"/>
        <v>6216572.1264569461</v>
      </c>
      <c r="E101" s="8">
        <f t="shared" si="7"/>
        <v>0.95696693756925755</v>
      </c>
      <c r="F101" s="9">
        <v>112140264.32277614</v>
      </c>
      <c r="G101" s="9">
        <v>107549243.22552687</v>
      </c>
      <c r="H101" s="9">
        <v>17644546.742129136</v>
      </c>
      <c r="I101" s="9">
        <v>17126446.484541506</v>
      </c>
      <c r="J101" s="9">
        <v>13818583.498819219</v>
      </c>
      <c r="K101" s="9">
        <v>12711111.620934173</v>
      </c>
      <c r="L101" s="9">
        <v>856975.56359154196</v>
      </c>
      <c r="M101" s="9">
        <v>856996.66985653562</v>
      </c>
      <c r="N101" s="16"/>
      <c r="O101" s="16"/>
      <c r="P101" s="16"/>
      <c r="Q101" s="16"/>
      <c r="R101" s="16"/>
      <c r="S101" s="16"/>
      <c r="T101" s="16"/>
    </row>
    <row r="102" spans="1:20" x14ac:dyDescent="0.2">
      <c r="A102" s="10" t="s">
        <v>2</v>
      </c>
      <c r="B102" s="11">
        <f t="shared" si="4"/>
        <v>47099044.937944919</v>
      </c>
      <c r="C102" s="11">
        <f t="shared" si="5"/>
        <v>42496026.703337826</v>
      </c>
      <c r="D102" s="12">
        <f t="shared" si="6"/>
        <v>4603018.234607093</v>
      </c>
      <c r="E102" s="13">
        <f t="shared" si="7"/>
        <v>0.90226939334604828</v>
      </c>
      <c r="F102" s="14">
        <v>43823173.935590774</v>
      </c>
      <c r="G102" s="14">
        <v>39422832.133819886</v>
      </c>
      <c r="H102" s="14">
        <v>0</v>
      </c>
      <c r="I102" s="14">
        <v>0</v>
      </c>
      <c r="J102" s="14">
        <v>3275871.0023541418</v>
      </c>
      <c r="K102" s="14">
        <v>3073192.3613399817</v>
      </c>
      <c r="L102" s="14">
        <v>0</v>
      </c>
      <c r="M102" s="14">
        <v>2.2081779579245793</v>
      </c>
      <c r="N102" s="16"/>
      <c r="O102" s="16"/>
      <c r="P102" s="16"/>
      <c r="Q102" s="16"/>
    </row>
    <row r="103" spans="1:20" x14ac:dyDescent="0.2">
      <c r="A103" s="10" t="s">
        <v>88</v>
      </c>
      <c r="B103" s="11">
        <f t="shared" si="4"/>
        <v>10186195.362154823</v>
      </c>
      <c r="C103" s="11">
        <f t="shared" si="5"/>
        <v>9994687.7752780039</v>
      </c>
      <c r="D103" s="12">
        <f t="shared" si="6"/>
        <v>191507.58687681891</v>
      </c>
      <c r="E103" s="13">
        <f t="shared" si="7"/>
        <v>0.98119930159710711</v>
      </c>
      <c r="F103" s="14">
        <v>3235523.7655299921</v>
      </c>
      <c r="G103" s="14">
        <v>3116603.1804185845</v>
      </c>
      <c r="H103" s="14">
        <v>6294550.1448636232</v>
      </c>
      <c r="I103" s="14">
        <v>6228766.9162457166</v>
      </c>
      <c r="J103" s="14">
        <v>378062.27632102929</v>
      </c>
      <c r="K103" s="14">
        <v>356046.28487747099</v>
      </c>
      <c r="L103" s="14">
        <v>278059.17544017977</v>
      </c>
      <c r="M103" s="14">
        <v>293271.39373623085</v>
      </c>
      <c r="N103" s="16"/>
      <c r="O103" s="16"/>
      <c r="P103" s="16"/>
      <c r="Q103" s="16"/>
    </row>
    <row r="104" spans="1:20" x14ac:dyDescent="0.2">
      <c r="A104" s="10" t="s">
        <v>89</v>
      </c>
      <c r="B104" s="11">
        <f>F104+H104+J104+L104</f>
        <v>26214245.47976277</v>
      </c>
      <c r="C104" s="11">
        <f>G104+I104+K104+M104</f>
        <v>25212679.537100185</v>
      </c>
      <c r="D104" s="12">
        <f t="shared" si="6"/>
        <v>1001565.9426625855</v>
      </c>
      <c r="E104" s="13">
        <f t="shared" si="7"/>
        <v>0.96179306616183979</v>
      </c>
      <c r="F104" s="14">
        <v>23618825.976457845</v>
      </c>
      <c r="G104" s="14">
        <v>22736639.472318385</v>
      </c>
      <c r="H104" s="14">
        <v>861832.74011727644</v>
      </c>
      <c r="I104" s="14">
        <v>860943.44854837772</v>
      </c>
      <c r="J104" s="14">
        <v>1729263.8003530526</v>
      </c>
      <c r="K104" s="14">
        <v>1610589.7250212983</v>
      </c>
      <c r="L104" s="14">
        <v>4322.9628345922092</v>
      </c>
      <c r="M104" s="14">
        <v>4506.8912121240664</v>
      </c>
      <c r="N104" s="16"/>
      <c r="O104" s="16"/>
      <c r="P104" s="16"/>
      <c r="Q104" s="16"/>
    </row>
    <row r="105" spans="1:20" x14ac:dyDescent="0.2">
      <c r="A105" s="10" t="s">
        <v>90</v>
      </c>
      <c r="B105" s="11">
        <f t="shared" si="4"/>
        <v>5394443.0749660796</v>
      </c>
      <c r="C105" s="11">
        <f t="shared" si="5"/>
        <v>5074799.7225605985</v>
      </c>
      <c r="D105" s="12">
        <f t="shared" si="6"/>
        <v>319643.35240548104</v>
      </c>
      <c r="E105" s="13">
        <f t="shared" si="7"/>
        <v>0.94074581046394845</v>
      </c>
      <c r="F105" s="14">
        <v>4550409.9584702747</v>
      </c>
      <c r="G105" s="14">
        <v>4279917.8359935693</v>
      </c>
      <c r="H105" s="14">
        <v>0</v>
      </c>
      <c r="I105" s="14">
        <v>0</v>
      </c>
      <c r="J105" s="14">
        <v>844033.11649580521</v>
      </c>
      <c r="K105" s="14">
        <v>794881.88656702882</v>
      </c>
      <c r="L105" s="14">
        <v>0</v>
      </c>
      <c r="M105" s="14">
        <v>0</v>
      </c>
      <c r="N105" s="16"/>
      <c r="O105" s="16"/>
      <c r="P105" s="16"/>
      <c r="Q105" s="16"/>
    </row>
    <row r="106" spans="1:20" x14ac:dyDescent="0.2">
      <c r="A106" s="10" t="s">
        <v>91</v>
      </c>
      <c r="B106" s="11">
        <f t="shared" si="4"/>
        <v>14721647.055773407</v>
      </c>
      <c r="C106" s="11">
        <f t="shared" si="5"/>
        <v>13611932.066402091</v>
      </c>
      <c r="D106" s="12">
        <f t="shared" si="6"/>
        <v>1109714.9893713165</v>
      </c>
      <c r="E106" s="13">
        <f t="shared" si="7"/>
        <v>0.92462018786572397</v>
      </c>
      <c r="F106" s="14">
        <v>13724868.130088493</v>
      </c>
      <c r="G106" s="14">
        <v>12727877.609614596</v>
      </c>
      <c r="H106" s="14">
        <v>0</v>
      </c>
      <c r="I106" s="14">
        <v>0</v>
      </c>
      <c r="J106" s="14">
        <v>996778.92568491329</v>
      </c>
      <c r="K106" s="14">
        <v>884054.45678749518</v>
      </c>
      <c r="L106" s="14">
        <v>0</v>
      </c>
      <c r="M106" s="14">
        <v>0</v>
      </c>
      <c r="N106" s="16"/>
      <c r="O106" s="16"/>
      <c r="P106" s="16"/>
      <c r="Q106" s="16"/>
    </row>
    <row r="107" spans="1:20" x14ac:dyDescent="0.2">
      <c r="A107" s="10" t="s">
        <v>92</v>
      </c>
      <c r="B107" s="11">
        <f t="shared" si="4"/>
        <v>29329629.201467961</v>
      </c>
      <c r="C107" s="11">
        <f t="shared" si="5"/>
        <v>28409618.733567838</v>
      </c>
      <c r="D107" s="12">
        <f t="shared" si="6"/>
        <v>920010.46790012345</v>
      </c>
      <c r="E107" s="13">
        <f t="shared" si="7"/>
        <v>0.96863204571798422</v>
      </c>
      <c r="F107" s="14">
        <v>27082565.867561117</v>
      </c>
      <c r="G107" s="14">
        <v>26286824.410062578</v>
      </c>
      <c r="H107" s="14">
        <v>0</v>
      </c>
      <c r="I107" s="14">
        <v>0</v>
      </c>
      <c r="J107" s="14">
        <v>2247063.3339068424</v>
      </c>
      <c r="K107" s="14">
        <v>2122794.3235052591</v>
      </c>
      <c r="L107" s="14">
        <v>0</v>
      </c>
      <c r="M107" s="14">
        <v>0</v>
      </c>
      <c r="N107" s="16"/>
      <c r="O107" s="16"/>
      <c r="P107" s="16"/>
      <c r="Q107" s="16"/>
    </row>
    <row r="108" spans="1:20" s="4" customFormat="1" x14ac:dyDescent="0.2">
      <c r="A108" s="5" t="s">
        <v>93</v>
      </c>
      <c r="B108" s="6">
        <f t="shared" si="4"/>
        <v>104199395.42873386</v>
      </c>
      <c r="C108" s="6">
        <f t="shared" si="5"/>
        <v>102011281.55876383</v>
      </c>
      <c r="D108" s="7">
        <f t="shared" si="6"/>
        <v>2188113.8699700236</v>
      </c>
      <c r="E108" s="8">
        <f t="shared" si="7"/>
        <v>0.97900070474529233</v>
      </c>
      <c r="F108" s="9">
        <v>84636869.22487478</v>
      </c>
      <c r="G108" s="9">
        <v>83124304.164659396</v>
      </c>
      <c r="H108" s="9">
        <v>15256813.555370258</v>
      </c>
      <c r="I108" s="9">
        <v>14841968.35973027</v>
      </c>
      <c r="J108" s="9">
        <v>4002155.9562345129</v>
      </c>
      <c r="K108" s="9">
        <v>3717501.111102636</v>
      </c>
      <c r="L108" s="9">
        <v>303556.69225429936</v>
      </c>
      <c r="M108" s="9">
        <v>327507.92327152571</v>
      </c>
      <c r="N108" s="16"/>
      <c r="O108" s="16"/>
      <c r="P108" s="16"/>
      <c r="Q108" s="16"/>
      <c r="R108" s="16"/>
      <c r="S108" s="16"/>
      <c r="T108" s="16"/>
    </row>
    <row r="109" spans="1:20" x14ac:dyDescent="0.2">
      <c r="A109" s="10" t="s">
        <v>94</v>
      </c>
      <c r="B109" s="11">
        <f t="shared" si="4"/>
        <v>45836785.848099716</v>
      </c>
      <c r="C109" s="11">
        <f t="shared" si="5"/>
        <v>43573743.603784196</v>
      </c>
      <c r="D109" s="12">
        <f t="shared" si="6"/>
        <v>2263042.2443155199</v>
      </c>
      <c r="E109" s="13">
        <f t="shared" si="7"/>
        <v>0.95062825190633782</v>
      </c>
      <c r="F109" s="14">
        <v>26279479.743209936</v>
      </c>
      <c r="G109" s="14">
        <v>24854082.592299003</v>
      </c>
      <c r="H109" s="14">
        <v>15708631.620734327</v>
      </c>
      <c r="I109" s="14">
        <v>15015851.002744831</v>
      </c>
      <c r="J109" s="14">
        <v>2766064.1523281201</v>
      </c>
      <c r="K109" s="14">
        <v>2557736.3681377755</v>
      </c>
      <c r="L109" s="14">
        <v>1082610.3318273316</v>
      </c>
      <c r="M109" s="14">
        <v>1146073.6406025789</v>
      </c>
      <c r="N109" s="16"/>
      <c r="O109" s="16"/>
      <c r="P109" s="16"/>
      <c r="Q109" s="16"/>
    </row>
    <row r="110" spans="1:20" x14ac:dyDescent="0.2">
      <c r="A110" s="10" t="s">
        <v>95</v>
      </c>
      <c r="B110" s="11">
        <f t="shared" si="4"/>
        <v>40245131.789686985</v>
      </c>
      <c r="C110" s="11">
        <f t="shared" si="5"/>
        <v>37029055.966721877</v>
      </c>
      <c r="D110" s="12">
        <f t="shared" si="6"/>
        <v>3216075.8229651079</v>
      </c>
      <c r="E110" s="13">
        <f t="shared" si="7"/>
        <v>0.92008782975859849</v>
      </c>
      <c r="F110" s="14">
        <v>25841877.384010661</v>
      </c>
      <c r="G110" s="14">
        <v>24036085.240227576</v>
      </c>
      <c r="H110" s="14">
        <v>11876698.332384925</v>
      </c>
      <c r="I110" s="14">
        <v>10769223.185162073</v>
      </c>
      <c r="J110" s="14">
        <v>2407097.6884307167</v>
      </c>
      <c r="K110" s="14">
        <v>2091083.0581696848</v>
      </c>
      <c r="L110" s="14">
        <v>119458.38486067923</v>
      </c>
      <c r="M110" s="14">
        <v>132664.48316254298</v>
      </c>
      <c r="N110" s="16"/>
      <c r="O110" s="16"/>
      <c r="P110" s="16"/>
      <c r="Q110" s="16"/>
    </row>
    <row r="111" spans="1:20" x14ac:dyDescent="0.2">
      <c r="A111" s="10" t="s">
        <v>96</v>
      </c>
      <c r="B111" s="11">
        <f t="shared" si="4"/>
        <v>38201780.220506072</v>
      </c>
      <c r="C111" s="11">
        <f t="shared" si="5"/>
        <v>36834574.063906185</v>
      </c>
      <c r="D111" s="12">
        <f t="shared" si="6"/>
        <v>1367206.1565998867</v>
      </c>
      <c r="E111" s="13">
        <f t="shared" si="7"/>
        <v>0.96421093078102171</v>
      </c>
      <c r="F111" s="14">
        <v>18584757.288596082</v>
      </c>
      <c r="G111" s="14">
        <v>18087663.959280029</v>
      </c>
      <c r="H111" s="14">
        <v>18079368.966208335</v>
      </c>
      <c r="I111" s="14">
        <v>17384650.862596575</v>
      </c>
      <c r="J111" s="14">
        <v>1247004.3569263797</v>
      </c>
      <c r="K111" s="14">
        <v>1085356.5636145191</v>
      </c>
      <c r="L111" s="14">
        <v>290649.60877527203</v>
      </c>
      <c r="M111" s="14">
        <v>276902.67841506633</v>
      </c>
      <c r="N111" s="16"/>
      <c r="O111" s="16"/>
      <c r="P111" s="16"/>
      <c r="Q111" s="16"/>
    </row>
    <row r="112" spans="1:20" x14ac:dyDescent="0.2">
      <c r="A112" s="10" t="s">
        <v>97</v>
      </c>
      <c r="B112" s="11">
        <f t="shared" si="4"/>
        <v>26515408.898948528</v>
      </c>
      <c r="C112" s="11">
        <f t="shared" si="5"/>
        <v>25484637.501464743</v>
      </c>
      <c r="D112" s="12">
        <f t="shared" si="6"/>
        <v>1030771.3974837847</v>
      </c>
      <c r="E112" s="13">
        <f t="shared" si="7"/>
        <v>0.96112557036506197</v>
      </c>
      <c r="F112" s="14">
        <v>16811680.170302771</v>
      </c>
      <c r="G112" s="14">
        <v>16205193.399495391</v>
      </c>
      <c r="H112" s="14">
        <v>7754536.4227209836</v>
      </c>
      <c r="I112" s="14">
        <v>7479296.0807680907</v>
      </c>
      <c r="J112" s="14">
        <v>1741001.8576602049</v>
      </c>
      <c r="K112" s="14">
        <v>1564682.9614600765</v>
      </c>
      <c r="L112" s="14">
        <v>208190.44826457021</v>
      </c>
      <c r="M112" s="14">
        <v>235465.05974118365</v>
      </c>
      <c r="N112" s="16"/>
      <c r="O112" s="16"/>
      <c r="P112" s="16"/>
      <c r="Q112" s="16"/>
    </row>
    <row r="113" spans="1:20" s="4" customFormat="1" x14ac:dyDescent="0.2">
      <c r="A113" s="5" t="s">
        <v>98</v>
      </c>
      <c r="B113" s="6">
        <f t="shared" si="4"/>
        <v>160579504.08845803</v>
      </c>
      <c r="C113" s="6">
        <f t="shared" si="5"/>
        <v>156714996.24313566</v>
      </c>
      <c r="D113" s="7">
        <f t="shared" si="6"/>
        <v>3864507.8453223705</v>
      </c>
      <c r="E113" s="8">
        <f t="shared" si="7"/>
        <v>0.97593399065927156</v>
      </c>
      <c r="F113" s="9">
        <v>127176502.97194988</v>
      </c>
      <c r="G113" s="9">
        <v>121049766.16342083</v>
      </c>
      <c r="H113" s="9">
        <v>22199130.064090069</v>
      </c>
      <c r="I113" s="9">
        <v>24358686.882791143</v>
      </c>
      <c r="J113" s="9">
        <v>10564750.692541119</v>
      </c>
      <c r="K113" s="9">
        <v>10421060.965164591</v>
      </c>
      <c r="L113" s="9">
        <v>639120.35987694678</v>
      </c>
      <c r="M113" s="9">
        <v>885482.23175910173</v>
      </c>
      <c r="N113" s="16"/>
      <c r="O113" s="16"/>
      <c r="P113" s="16"/>
      <c r="Q113" s="16"/>
      <c r="R113" s="16"/>
      <c r="S113" s="16"/>
      <c r="T113" s="16"/>
    </row>
    <row r="114" spans="1:20" x14ac:dyDescent="0.2">
      <c r="A114" s="10" t="s">
        <v>99</v>
      </c>
      <c r="B114" s="11">
        <f t="shared" si="4"/>
        <v>35518990.168980047</v>
      </c>
      <c r="C114" s="11">
        <f t="shared" si="5"/>
        <v>32097950.928295892</v>
      </c>
      <c r="D114" s="12">
        <f t="shared" si="6"/>
        <v>3421039.2406841554</v>
      </c>
      <c r="E114" s="13">
        <f t="shared" si="7"/>
        <v>0.90368422006344462</v>
      </c>
      <c r="F114" s="14">
        <v>28793610.061821755</v>
      </c>
      <c r="G114" s="14">
        <v>25685375.798303172</v>
      </c>
      <c r="H114" s="14">
        <v>3522226.3425247176</v>
      </c>
      <c r="I114" s="14">
        <v>3307979.9746275311</v>
      </c>
      <c r="J114" s="14">
        <v>3035281.9449937167</v>
      </c>
      <c r="K114" s="14">
        <v>2883785.0219502449</v>
      </c>
      <c r="L114" s="14">
        <v>167871.81963985268</v>
      </c>
      <c r="M114" s="14">
        <v>220810.13341494391</v>
      </c>
      <c r="N114" s="16"/>
      <c r="O114" s="16"/>
      <c r="P114" s="16"/>
      <c r="Q114" s="16"/>
    </row>
    <row r="115" spans="1:20" x14ac:dyDescent="0.2">
      <c r="A115" s="10" t="s">
        <v>100</v>
      </c>
      <c r="B115" s="11">
        <f t="shared" si="4"/>
        <v>34404781.319223672</v>
      </c>
      <c r="C115" s="11">
        <f t="shared" si="5"/>
        <v>32370821.377807923</v>
      </c>
      <c r="D115" s="12">
        <f t="shared" si="6"/>
        <v>2033959.9414157495</v>
      </c>
      <c r="E115" s="13">
        <f t="shared" si="7"/>
        <v>0.94088147450949577</v>
      </c>
      <c r="F115" s="14">
        <v>32403588.000795189</v>
      </c>
      <c r="G115" s="14">
        <v>30476909.936628532</v>
      </c>
      <c r="H115" s="14">
        <v>0</v>
      </c>
      <c r="I115" s="14">
        <v>0</v>
      </c>
      <c r="J115" s="14">
        <v>2001193.3184284852</v>
      </c>
      <c r="K115" s="14">
        <v>1893911.441179391</v>
      </c>
      <c r="L115" s="14">
        <v>0</v>
      </c>
      <c r="M115" s="14">
        <v>0</v>
      </c>
      <c r="N115" s="16"/>
      <c r="O115" s="16"/>
      <c r="P115" s="16"/>
      <c r="Q115" s="16"/>
    </row>
    <row r="116" spans="1:20" x14ac:dyDescent="0.2">
      <c r="A116" s="10" t="s">
        <v>101</v>
      </c>
      <c r="B116" s="11">
        <f t="shared" si="4"/>
        <v>7033562.1110005397</v>
      </c>
      <c r="C116" s="11">
        <f t="shared" si="5"/>
        <v>6646931.8648710595</v>
      </c>
      <c r="D116" s="12">
        <f t="shared" si="6"/>
        <v>386630.24612948019</v>
      </c>
      <c r="E116" s="13">
        <f t="shared" si="7"/>
        <v>0.94503066298017224</v>
      </c>
      <c r="F116" s="14">
        <v>5888003.2812523674</v>
      </c>
      <c r="G116" s="14">
        <v>5559871.9629129246</v>
      </c>
      <c r="H116" s="14">
        <v>0</v>
      </c>
      <c r="I116" s="14">
        <v>0</v>
      </c>
      <c r="J116" s="14">
        <v>1145558.8297481718</v>
      </c>
      <c r="K116" s="14">
        <v>1087059.901958135</v>
      </c>
      <c r="L116" s="14">
        <v>0</v>
      </c>
      <c r="M116" s="14">
        <v>0</v>
      </c>
      <c r="N116" s="16"/>
      <c r="O116" s="16"/>
      <c r="P116" s="16"/>
      <c r="Q116" s="16"/>
    </row>
    <row r="117" spans="1:20" x14ac:dyDescent="0.2">
      <c r="J117" s="19"/>
      <c r="K117" s="19"/>
      <c r="L117" s="19"/>
      <c r="M117" s="19"/>
    </row>
    <row r="118" spans="1:20" hidden="1" x14ac:dyDescent="0.2"/>
    <row r="119" spans="1:20" hidden="1" x14ac:dyDescent="0.2"/>
    <row r="120" spans="1:20" hidden="1" x14ac:dyDescent="0.2"/>
    <row r="121" spans="1:20" hidden="1" x14ac:dyDescent="0.2"/>
    <row r="122" spans="1:20" hidden="1" x14ac:dyDescent="0.2">
      <c r="C122" s="17">
        <v>100000000</v>
      </c>
      <c r="G122" s="19">
        <v>100000000</v>
      </c>
    </row>
    <row r="123" spans="1:20" hidden="1" x14ac:dyDescent="0.2"/>
    <row r="124" spans="1:20" hidden="1" x14ac:dyDescent="0.2"/>
    <row r="125" spans="1:20" hidden="1" x14ac:dyDescent="0.2"/>
  </sheetData>
  <autoFilter ref="A8:M116" xr:uid="{D6437886-9C36-4255-B122-231F011A111A}"/>
  <mergeCells count="14">
    <mergeCell ref="A1:M1"/>
    <mergeCell ref="A2:M2"/>
    <mergeCell ref="A3:M3"/>
    <mergeCell ref="F6:I6"/>
    <mergeCell ref="J6:M6"/>
    <mergeCell ref="A6:A8"/>
    <mergeCell ref="F7:G7"/>
    <mergeCell ref="H7:I7"/>
    <mergeCell ref="J7:K7"/>
    <mergeCell ref="L7:M7"/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5A31-E316-43B9-AB95-DC8AD217789C}">
  <dimension ref="A1:P125"/>
  <sheetViews>
    <sheetView workbookViewId="0">
      <selection activeCell="A2" sqref="A1:P1048576"/>
    </sheetView>
  </sheetViews>
  <sheetFormatPr defaultRowHeight="11.25" x14ac:dyDescent="0.2"/>
  <cols>
    <col min="1" max="1" width="29.85546875" style="15" bestFit="1" customWidth="1"/>
    <col min="2" max="2" width="21.85546875" style="17" customWidth="1"/>
    <col min="3" max="3" width="20.85546875" style="17" customWidth="1"/>
    <col min="4" max="4" width="18.28515625" style="17" customWidth="1"/>
    <col min="5" max="5" width="13.28515625" style="18" customWidth="1"/>
    <col min="6" max="9" width="16.42578125" style="19" customWidth="1"/>
    <col min="10" max="10" width="20.42578125" style="17" customWidth="1"/>
    <col min="11" max="13" width="16.42578125" style="17" customWidth="1"/>
    <col min="14" max="14" width="12.28515625" style="15" bestFit="1" customWidth="1"/>
    <col min="15" max="15" width="9.140625" style="15"/>
    <col min="16" max="16" width="13.140625" style="15" bestFit="1" customWidth="1"/>
    <col min="17" max="16384" width="9.140625" style="15"/>
  </cols>
  <sheetData>
    <row r="1" spans="1:16" s="1" customFormat="1" ht="12.75" x14ac:dyDescent="0.2">
      <c r="A1" s="35" t="s">
        <v>106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6" s="1" customFormat="1" ht="12.75" x14ac:dyDescent="0.2">
      <c r="A2" s="35" t="s">
        <v>107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6" s="1" customFormat="1" ht="12.75" x14ac:dyDescent="0.2">
      <c r="A3" s="35" t="s">
        <v>380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6" s="1" customFormat="1" ht="12.75" x14ac:dyDescent="0.2">
      <c r="B4" s="20"/>
      <c r="C4" s="20"/>
      <c r="D4" s="20"/>
      <c r="E4" s="2"/>
      <c r="F4" s="20"/>
      <c r="G4" s="20"/>
      <c r="H4" s="20"/>
      <c r="I4" s="20"/>
      <c r="J4" s="20"/>
      <c r="K4" s="20"/>
      <c r="L4" s="20"/>
      <c r="M4" s="20"/>
    </row>
    <row r="5" spans="1:16" s="1" customFormat="1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6" s="4" customFormat="1" x14ac:dyDescent="0.2">
      <c r="A6" s="38" t="s">
        <v>108</v>
      </c>
      <c r="B6" s="39" t="s">
        <v>116</v>
      </c>
      <c r="C6" s="39" t="s">
        <v>117</v>
      </c>
      <c r="D6" s="39" t="s">
        <v>118</v>
      </c>
      <c r="E6" s="42" t="s">
        <v>119</v>
      </c>
      <c r="F6" s="37" t="s">
        <v>109</v>
      </c>
      <c r="G6" s="37"/>
      <c r="H6" s="37"/>
      <c r="I6" s="37"/>
      <c r="J6" s="37" t="s">
        <v>113</v>
      </c>
      <c r="K6" s="37"/>
      <c r="L6" s="37"/>
      <c r="M6" s="37"/>
      <c r="P6" s="16"/>
    </row>
    <row r="7" spans="1:16" s="4" customFormat="1" x14ac:dyDescent="0.2">
      <c r="A7" s="38"/>
      <c r="B7" s="40"/>
      <c r="C7" s="40"/>
      <c r="D7" s="40"/>
      <c r="E7" s="43"/>
      <c r="F7" s="37" t="s">
        <v>114</v>
      </c>
      <c r="G7" s="37"/>
      <c r="H7" s="37" t="s">
        <v>115</v>
      </c>
      <c r="I7" s="37"/>
      <c r="J7" s="37" t="s">
        <v>114</v>
      </c>
      <c r="K7" s="37"/>
      <c r="L7" s="37" t="s">
        <v>115</v>
      </c>
      <c r="M7" s="37"/>
    </row>
    <row r="8" spans="1:16" s="4" customFormat="1" x14ac:dyDescent="0.2">
      <c r="A8" s="38"/>
      <c r="B8" s="41"/>
      <c r="C8" s="41"/>
      <c r="D8" s="41"/>
      <c r="E8" s="44"/>
      <c r="F8" s="3" t="s">
        <v>111</v>
      </c>
      <c r="G8" s="3" t="s">
        <v>112</v>
      </c>
      <c r="H8" s="3" t="s">
        <v>111</v>
      </c>
      <c r="I8" s="3" t="s">
        <v>112</v>
      </c>
      <c r="J8" s="3" t="s">
        <v>111</v>
      </c>
      <c r="K8" s="3" t="s">
        <v>112</v>
      </c>
      <c r="L8" s="3" t="s">
        <v>111</v>
      </c>
      <c r="M8" s="3" t="s">
        <v>112</v>
      </c>
    </row>
    <row r="9" spans="1:16" s="4" customFormat="1" x14ac:dyDescent="0.2">
      <c r="A9" s="5" t="s">
        <v>0</v>
      </c>
      <c r="B9" s="6">
        <f t="shared" ref="B9:C72" si="0">F9+H9+J9+L9</f>
        <v>148374292.75999999</v>
      </c>
      <c r="C9" s="6">
        <f t="shared" si="0"/>
        <v>132954612.47999999</v>
      </c>
      <c r="D9" s="7">
        <f t="shared" ref="D9:D72" si="1">B9-C9</f>
        <v>15419680.280000001</v>
      </c>
      <c r="E9" s="8">
        <f>C9/B9</f>
        <v>0.89607579592684694</v>
      </c>
      <c r="F9" s="9">
        <f>'ФЛ РО'!J223</f>
        <v>240009718.65000001</v>
      </c>
      <c r="G9" s="9">
        <f>'ФЛ РО'!K223</f>
        <v>226621800.59999999</v>
      </c>
      <c r="H9" s="9">
        <f>'ФЛ СС'!J118</f>
        <v>-100026734.26000001</v>
      </c>
      <c r="I9" s="9">
        <f>'ФЛ СС'!K118</f>
        <v>-100229683.59999999</v>
      </c>
      <c r="J9" s="9">
        <f>'ЮЛ РО'!J213</f>
        <v>11129624.18</v>
      </c>
      <c r="K9" s="9">
        <f>'ЮЛ РО'!K213</f>
        <v>10365878.42</v>
      </c>
      <c r="L9" s="9">
        <f>'ЮЛ СС'!J99</f>
        <v>-2738315.81</v>
      </c>
      <c r="M9" s="9">
        <f>'ЮЛ СС'!K99</f>
        <v>-3803382.94</v>
      </c>
      <c r="N9" s="21"/>
      <c r="P9" s="16"/>
    </row>
    <row r="10" spans="1:16" s="4" customFormat="1" x14ac:dyDescent="0.2">
      <c r="A10" s="5" t="s">
        <v>1</v>
      </c>
      <c r="B10" s="6">
        <f t="shared" si="0"/>
        <v>14402032.870000001</v>
      </c>
      <c r="C10" s="6">
        <f t="shared" si="0"/>
        <v>12811008.25</v>
      </c>
      <c r="D10" s="7">
        <f t="shared" si="1"/>
        <v>1591024.620000001</v>
      </c>
      <c r="E10" s="8">
        <f t="shared" ref="E10:E73" si="2">C10/B10</f>
        <v>0.88952777469948929</v>
      </c>
      <c r="F10" s="9">
        <f>'ФЛ РО'!J193</f>
        <v>18525207.32</v>
      </c>
      <c r="G10" s="9">
        <f>'ФЛ РО'!K193</f>
        <v>17678211.93</v>
      </c>
      <c r="H10" s="9">
        <f>'ФЛ СС'!J94</f>
        <v>-4635174.66</v>
      </c>
      <c r="I10" s="9">
        <f>'ФЛ СС'!K94</f>
        <v>-4792126.7</v>
      </c>
      <c r="J10" s="9">
        <f>'ЮЛ РО'!J183</f>
        <v>529591.13</v>
      </c>
      <c r="K10" s="9">
        <f>'ЮЛ РО'!K183</f>
        <v>-103549.59</v>
      </c>
      <c r="L10" s="9">
        <f>'ЮЛ СС'!J81</f>
        <v>-17590.919999999998</v>
      </c>
      <c r="M10" s="9">
        <f>'ЮЛ СС'!K81</f>
        <v>28472.61</v>
      </c>
      <c r="N10" s="21"/>
      <c r="P10" s="16"/>
    </row>
    <row r="11" spans="1:16" x14ac:dyDescent="0.2">
      <c r="A11" s="10" t="s">
        <v>102</v>
      </c>
      <c r="B11" s="11">
        <f t="shared" si="0"/>
        <v>4520713.1099999994</v>
      </c>
      <c r="C11" s="11">
        <f t="shared" si="0"/>
        <v>4198619.1899999995</v>
      </c>
      <c r="D11" s="12">
        <f t="shared" si="1"/>
        <v>322093.91999999993</v>
      </c>
      <c r="E11" s="13">
        <f t="shared" si="2"/>
        <v>0.92875152389398141</v>
      </c>
      <c r="F11" s="14">
        <f>'ФЛ РО'!J172</f>
        <v>4340424.5199999996</v>
      </c>
      <c r="G11" s="14">
        <f>'ФЛ РО'!K172</f>
        <v>4094534.09</v>
      </c>
      <c r="H11" s="14"/>
      <c r="I11" s="14"/>
      <c r="J11" s="14">
        <f>'ЮЛ РО'!J174</f>
        <v>180288.59</v>
      </c>
      <c r="K11" s="14">
        <f>'ЮЛ РО'!K174</f>
        <v>104085.1</v>
      </c>
      <c r="L11" s="14"/>
      <c r="M11" s="14"/>
      <c r="N11" s="21"/>
      <c r="O11" s="4"/>
      <c r="P11" s="16"/>
    </row>
    <row r="12" spans="1:16" x14ac:dyDescent="0.2">
      <c r="A12" s="10" t="s">
        <v>104</v>
      </c>
      <c r="B12" s="11">
        <f t="shared" si="0"/>
        <v>-2732250.23</v>
      </c>
      <c r="C12" s="11">
        <f t="shared" si="0"/>
        <v>-2336632.39</v>
      </c>
      <c r="D12" s="12">
        <f t="shared" si="1"/>
        <v>-395617.83999999985</v>
      </c>
      <c r="E12" s="13">
        <f t="shared" si="2"/>
        <v>0.85520438953353117</v>
      </c>
      <c r="F12" s="14">
        <f>'ФЛ РО'!J178</f>
        <v>-2875663.32</v>
      </c>
      <c r="G12" s="14">
        <f>'ФЛ РО'!K178</f>
        <v>-2243534.5699999998</v>
      </c>
      <c r="H12" s="14">
        <f>'ФЛ СС'!J91</f>
        <v>15657.48</v>
      </c>
      <c r="I12" s="14">
        <f>'ФЛ СС'!K91</f>
        <v>19071.32</v>
      </c>
      <c r="J12" s="14">
        <f>'ЮЛ РО'!J180</f>
        <v>127755.61</v>
      </c>
      <c r="K12" s="14">
        <f>'ЮЛ РО'!K180</f>
        <v>-112169.14</v>
      </c>
      <c r="L12" s="14"/>
      <c r="M12" s="14"/>
      <c r="N12" s="21"/>
      <c r="O12" s="4"/>
      <c r="P12" s="16"/>
    </row>
    <row r="13" spans="1:16" x14ac:dyDescent="0.2">
      <c r="A13" s="10" t="s">
        <v>103</v>
      </c>
      <c r="B13" s="11">
        <f t="shared" si="0"/>
        <v>5142463.4499999993</v>
      </c>
      <c r="C13" s="11">
        <f t="shared" si="0"/>
        <v>4889209.3499999996</v>
      </c>
      <c r="D13" s="12">
        <f t="shared" si="1"/>
        <v>253254.09999999963</v>
      </c>
      <c r="E13" s="13">
        <f t="shared" si="2"/>
        <v>0.95075237724830119</v>
      </c>
      <c r="F13" s="14">
        <f>'ФЛ РО'!J175</f>
        <v>4534091.3499999996</v>
      </c>
      <c r="G13" s="14">
        <f>'ФЛ РО'!K175</f>
        <v>4452108.17</v>
      </c>
      <c r="H13" s="14">
        <f>'ФЛ СС'!J88</f>
        <v>285310.65000000002</v>
      </c>
      <c r="I13" s="14">
        <f>'ФЛ СС'!K88</f>
        <v>260427.72</v>
      </c>
      <c r="J13" s="14">
        <f>'ЮЛ РО'!J177</f>
        <v>318316.77</v>
      </c>
      <c r="K13" s="14">
        <f>'ЮЛ РО'!K177</f>
        <v>174799.32</v>
      </c>
      <c r="L13" s="14">
        <f>'ЮЛ СС'!J78</f>
        <v>4744.68</v>
      </c>
      <c r="M13" s="14">
        <f>'ЮЛ СС'!K78</f>
        <v>1874.14</v>
      </c>
      <c r="N13" s="21"/>
      <c r="O13" s="4"/>
      <c r="P13" s="16"/>
    </row>
    <row r="14" spans="1:16" x14ac:dyDescent="0.2">
      <c r="A14" s="10" t="s">
        <v>2</v>
      </c>
      <c r="B14" s="11">
        <f t="shared" si="0"/>
        <v>731296.58</v>
      </c>
      <c r="C14" s="11">
        <f t="shared" si="0"/>
        <v>698496.4</v>
      </c>
      <c r="D14" s="12">
        <f t="shared" si="1"/>
        <v>32800.179999999935</v>
      </c>
      <c r="E14" s="13">
        <f t="shared" si="2"/>
        <v>0.95514791003124899</v>
      </c>
      <c r="F14" s="14">
        <f>'ФЛ РО'!J181</f>
        <v>731296.58</v>
      </c>
      <c r="G14" s="14">
        <f>'ФЛ РО'!K181</f>
        <v>698496.4</v>
      </c>
      <c r="H14" s="14"/>
      <c r="I14" s="14"/>
      <c r="J14" s="14"/>
      <c r="K14" s="14"/>
      <c r="L14" s="14"/>
      <c r="M14" s="14"/>
      <c r="N14" s="21"/>
      <c r="O14" s="4"/>
      <c r="P14" s="16"/>
    </row>
    <row r="15" spans="1:16" x14ac:dyDescent="0.2">
      <c r="A15" s="10" t="s">
        <v>3</v>
      </c>
      <c r="B15" s="11">
        <f t="shared" si="0"/>
        <v>267558.07</v>
      </c>
      <c r="C15" s="11">
        <f t="shared" si="0"/>
        <v>238331.51999999999</v>
      </c>
      <c r="D15" s="12">
        <f t="shared" si="1"/>
        <v>29226.550000000017</v>
      </c>
      <c r="E15" s="13">
        <f t="shared" si="2"/>
        <v>0.89076558221547941</v>
      </c>
      <c r="F15" s="14">
        <f>'ФЛ РО'!J184</f>
        <v>267558.07</v>
      </c>
      <c r="G15" s="14">
        <f>'ФЛ РО'!K184</f>
        <v>238331.51999999999</v>
      </c>
      <c r="H15" s="14"/>
      <c r="I15" s="14"/>
      <c r="J15" s="14"/>
      <c r="K15" s="14"/>
      <c r="L15" s="14"/>
      <c r="M15" s="14"/>
      <c r="N15" s="21"/>
      <c r="O15" s="4"/>
      <c r="P15" s="16"/>
    </row>
    <row r="16" spans="1:16" x14ac:dyDescent="0.2">
      <c r="A16" s="10" t="s">
        <v>4</v>
      </c>
      <c r="B16" s="11">
        <f t="shared" si="0"/>
        <v>294130.14</v>
      </c>
      <c r="C16" s="11">
        <f t="shared" si="0"/>
        <v>216765.54</v>
      </c>
      <c r="D16" s="12">
        <f t="shared" si="1"/>
        <v>77364.600000000006</v>
      </c>
      <c r="E16" s="13">
        <f t="shared" si="2"/>
        <v>0.73697153239718993</v>
      </c>
      <c r="F16" s="14">
        <f>'ФЛ РО'!J187</f>
        <v>294130.14</v>
      </c>
      <c r="G16" s="14">
        <f>'ФЛ РО'!K187</f>
        <v>216765.54</v>
      </c>
      <c r="H16" s="14"/>
      <c r="I16" s="14"/>
      <c r="J16" s="14"/>
      <c r="K16" s="14"/>
      <c r="L16" s="14"/>
      <c r="M16" s="14"/>
      <c r="N16" s="21"/>
      <c r="O16" s="4"/>
      <c r="P16" s="16"/>
    </row>
    <row r="17" spans="1:16" x14ac:dyDescent="0.2">
      <c r="A17" s="10" t="s">
        <v>5</v>
      </c>
      <c r="B17" s="11">
        <f t="shared" si="0"/>
        <v>221118.55</v>
      </c>
      <c r="C17" s="11">
        <f t="shared" si="0"/>
        <v>208629.56</v>
      </c>
      <c r="D17" s="12">
        <f t="shared" si="1"/>
        <v>12488.989999999991</v>
      </c>
      <c r="E17" s="13">
        <f t="shared" si="2"/>
        <v>0.94351903085471578</v>
      </c>
      <c r="F17" s="14">
        <f>'ФЛ РО'!J190</f>
        <v>221118.55</v>
      </c>
      <c r="G17" s="14">
        <f>'ФЛ РО'!K190</f>
        <v>208629.56</v>
      </c>
      <c r="H17" s="14"/>
      <c r="I17" s="14"/>
      <c r="J17" s="14"/>
      <c r="K17" s="14"/>
      <c r="L17" s="14"/>
      <c r="M17" s="14"/>
      <c r="N17" s="21"/>
      <c r="O17" s="4"/>
      <c r="P17" s="16"/>
    </row>
    <row r="18" spans="1:16" s="4" customFormat="1" x14ac:dyDescent="0.2">
      <c r="A18" s="5" t="s">
        <v>6</v>
      </c>
      <c r="B18" s="6">
        <f t="shared" si="0"/>
        <v>12577895.709999999</v>
      </c>
      <c r="C18" s="6">
        <f t="shared" si="0"/>
        <v>11192333.629999999</v>
      </c>
      <c r="D18" s="7">
        <f t="shared" si="1"/>
        <v>1385562.08</v>
      </c>
      <c r="E18" s="8">
        <f t="shared" si="2"/>
        <v>0.88984150354352076</v>
      </c>
      <c r="F18" s="9">
        <f>'ФЛ РО'!J196+'ФЛ РО'!J220</f>
        <v>10761075.52</v>
      </c>
      <c r="G18" s="9">
        <f>'ФЛ РО'!K196+'ФЛ РО'!K220</f>
        <v>10373815.139999999</v>
      </c>
      <c r="H18" s="9">
        <f>'ФЛ СС'!J97+'ФЛ СС'!J115</f>
        <v>850240.9</v>
      </c>
      <c r="I18" s="9">
        <f>'ФЛ СС'!K97+'ФЛ СС'!K115</f>
        <v>807269.78</v>
      </c>
      <c r="J18" s="9">
        <f>'ЮЛ РО'!J186+'ЮЛ РО'!J210</f>
        <v>939722.75</v>
      </c>
      <c r="K18" s="9">
        <f>'ЮЛ РО'!K186+'ЮЛ РО'!K210</f>
        <v>8416.41</v>
      </c>
      <c r="L18" s="9">
        <f>'ЮЛ СС'!J96+'ЮЛ СС'!J84</f>
        <v>26856.54</v>
      </c>
      <c r="M18" s="9">
        <f>'ЮЛ СС'!K96+'ЮЛ СС'!K84</f>
        <v>2832.3</v>
      </c>
      <c r="N18" s="21"/>
      <c r="P18" s="16"/>
    </row>
    <row r="19" spans="1:16" x14ac:dyDescent="0.2">
      <c r="A19" s="10" t="s">
        <v>8</v>
      </c>
      <c r="B19" s="11">
        <f t="shared" si="0"/>
        <v>1150246.8500000001</v>
      </c>
      <c r="C19" s="11">
        <f t="shared" si="0"/>
        <v>1009083.46</v>
      </c>
      <c r="D19" s="12">
        <f t="shared" si="1"/>
        <v>141163.39000000013</v>
      </c>
      <c r="E19" s="13">
        <f t="shared" si="2"/>
        <v>0.87727556915283</v>
      </c>
      <c r="F19" s="14">
        <f>'ФЛ РО'!J202</f>
        <v>842916.15</v>
      </c>
      <c r="G19" s="14">
        <f>'ФЛ РО'!K202</f>
        <v>733591.88</v>
      </c>
      <c r="H19" s="14">
        <f>'ФЛ СС'!J100</f>
        <v>278314.7</v>
      </c>
      <c r="I19" s="14">
        <f>'ФЛ СС'!K100</f>
        <v>247411.58</v>
      </c>
      <c r="J19" s="14">
        <f>'ЮЛ РО'!J192</f>
        <v>26451.99</v>
      </c>
      <c r="K19" s="14">
        <f>'ЮЛ РО'!K192</f>
        <v>25598.7</v>
      </c>
      <c r="L19" s="14">
        <f>'ЮЛ СС'!J87</f>
        <v>2564.0100000000002</v>
      </c>
      <c r="M19" s="14">
        <f>'ЮЛ СС'!K87</f>
        <v>2481.3000000000002</v>
      </c>
      <c r="N19" s="21"/>
      <c r="O19" s="4"/>
      <c r="P19" s="16"/>
    </row>
    <row r="20" spans="1:16" x14ac:dyDescent="0.2">
      <c r="A20" s="10" t="s">
        <v>7</v>
      </c>
      <c r="B20" s="11">
        <f t="shared" si="0"/>
        <v>1989159.82</v>
      </c>
      <c r="C20" s="11">
        <f t="shared" si="0"/>
        <v>1855559.77</v>
      </c>
      <c r="D20" s="12">
        <f t="shared" si="1"/>
        <v>133600.05000000005</v>
      </c>
      <c r="E20" s="13">
        <f t="shared" si="2"/>
        <v>0.9328359397486724</v>
      </c>
      <c r="F20" s="14">
        <f>'ФЛ РО'!J199+'ФЛ РО'!J205</f>
        <v>1835729.51</v>
      </c>
      <c r="G20" s="14">
        <f>'ФЛ РО'!K199+'ФЛ РО'!K205</f>
        <v>1749774.17</v>
      </c>
      <c r="H20" s="14">
        <f>'ФЛ СС'!J103</f>
        <v>24367.86</v>
      </c>
      <c r="I20" s="14">
        <f>'ФЛ СС'!K103</f>
        <v>20369.05</v>
      </c>
      <c r="J20" s="14">
        <f>'ЮЛ РО'!J189+'ЮЛ РО'!J195</f>
        <v>129062.45000000001</v>
      </c>
      <c r="K20" s="14">
        <f>'ЮЛ РО'!K189+'ЮЛ РО'!K195</f>
        <v>85416.55</v>
      </c>
      <c r="L20" s="14"/>
      <c r="M20" s="14"/>
      <c r="N20" s="21"/>
      <c r="O20" s="4"/>
      <c r="P20" s="16"/>
    </row>
    <row r="21" spans="1:16" x14ac:dyDescent="0.2">
      <c r="A21" s="10" t="s">
        <v>9</v>
      </c>
      <c r="B21" s="11">
        <f t="shared" si="0"/>
        <v>1649058</v>
      </c>
      <c r="C21" s="11">
        <f t="shared" si="0"/>
        <v>1254945.01</v>
      </c>
      <c r="D21" s="12">
        <f t="shared" si="1"/>
        <v>394112.99</v>
      </c>
      <c r="E21" s="13">
        <f t="shared" si="2"/>
        <v>0.76100719926163907</v>
      </c>
      <c r="F21" s="14">
        <f>'ФЛ РО'!J208</f>
        <v>1158940.4099999999</v>
      </c>
      <c r="G21" s="14">
        <f>'ФЛ РО'!K208</f>
        <v>878422.85</v>
      </c>
      <c r="H21" s="14">
        <f>'ФЛ СС'!J106</f>
        <v>268219.53000000003</v>
      </c>
      <c r="I21" s="14">
        <f>'ФЛ СС'!K106</f>
        <v>223841.12</v>
      </c>
      <c r="J21" s="14">
        <f>'ЮЛ РО'!J198</f>
        <v>207002.25</v>
      </c>
      <c r="K21" s="14">
        <f>'ЮЛ РО'!K198</f>
        <v>142750.5</v>
      </c>
      <c r="L21" s="14">
        <f>'ЮЛ СС'!J90</f>
        <v>14895.81</v>
      </c>
      <c r="M21" s="14">
        <f>'ЮЛ СС'!K90</f>
        <v>9930.5400000000009</v>
      </c>
      <c r="N21" s="21"/>
      <c r="O21" s="4"/>
      <c r="P21" s="16"/>
    </row>
    <row r="22" spans="1:16" x14ac:dyDescent="0.2">
      <c r="A22" s="10" t="s">
        <v>10</v>
      </c>
      <c r="B22" s="11">
        <f t="shared" si="0"/>
        <v>1378143.5999999999</v>
      </c>
      <c r="C22" s="11">
        <f t="shared" si="0"/>
        <v>1181395.9700000002</v>
      </c>
      <c r="D22" s="12">
        <f t="shared" si="1"/>
        <v>196747.62999999966</v>
      </c>
      <c r="E22" s="13">
        <f t="shared" si="2"/>
        <v>0.85723720663071712</v>
      </c>
      <c r="F22" s="14">
        <f>'ФЛ РО'!J211</f>
        <v>1218228.69</v>
      </c>
      <c r="G22" s="14">
        <f>'ФЛ РО'!K211</f>
        <v>1074825.28</v>
      </c>
      <c r="H22" s="14">
        <f>'ФЛ СС'!J109</f>
        <v>6780.18</v>
      </c>
      <c r="I22" s="14">
        <f>'ФЛ СС'!K109</f>
        <v>4480.87</v>
      </c>
      <c r="J22" s="14">
        <f>'ЮЛ РО'!J201</f>
        <v>153134.73000000001</v>
      </c>
      <c r="K22" s="14">
        <f>'ЮЛ РО'!K201</f>
        <v>102089.82</v>
      </c>
      <c r="L22" s="14"/>
      <c r="M22" s="14"/>
      <c r="N22" s="21"/>
      <c r="O22" s="4"/>
      <c r="P22" s="16"/>
    </row>
    <row r="23" spans="1:16" x14ac:dyDescent="0.2">
      <c r="A23" s="10" t="s">
        <v>11</v>
      </c>
      <c r="B23" s="11">
        <f t="shared" si="0"/>
        <v>111477.24</v>
      </c>
      <c r="C23" s="11">
        <f t="shared" si="0"/>
        <v>72316.62000000001</v>
      </c>
      <c r="D23" s="12">
        <f t="shared" si="1"/>
        <v>39160.619999999995</v>
      </c>
      <c r="E23" s="13">
        <f t="shared" si="2"/>
        <v>0.64871197026406469</v>
      </c>
      <c r="F23" s="14">
        <f>'ФЛ РО'!J214</f>
        <v>71479.8</v>
      </c>
      <c r="G23" s="14">
        <f>'ФЛ РО'!K214</f>
        <v>45224.85</v>
      </c>
      <c r="H23" s="14">
        <f>'ФЛ СС'!J112</f>
        <v>9061.92</v>
      </c>
      <c r="I23" s="14">
        <f>'ФЛ СС'!K112</f>
        <v>6468.09</v>
      </c>
      <c r="J23" s="14">
        <f>'ЮЛ РО'!J204</f>
        <v>18528.39</v>
      </c>
      <c r="K23" s="14">
        <f>'ЮЛ РО'!K204</f>
        <v>12352.26</v>
      </c>
      <c r="L23" s="14">
        <f>'ЮЛ СС'!J93</f>
        <v>12407.13</v>
      </c>
      <c r="M23" s="14">
        <f>'ЮЛ СС'!K93</f>
        <v>8271.42</v>
      </c>
      <c r="N23" s="21"/>
      <c r="O23" s="4"/>
      <c r="P23" s="16"/>
    </row>
    <row r="24" spans="1:16" x14ac:dyDescent="0.2">
      <c r="A24" s="10" t="s">
        <v>12</v>
      </c>
      <c r="B24" s="11">
        <f t="shared" si="0"/>
        <v>791012.91</v>
      </c>
      <c r="C24" s="11">
        <f t="shared" si="0"/>
        <v>850163.33</v>
      </c>
      <c r="D24" s="12">
        <f t="shared" si="1"/>
        <v>-59150.419999999925</v>
      </c>
      <c r="E24" s="13">
        <f t="shared" si="2"/>
        <v>1.0747780715740782</v>
      </c>
      <c r="F24" s="14">
        <f>'ФЛ РО'!J217</f>
        <v>714444.15</v>
      </c>
      <c r="G24" s="14">
        <f>'ФЛ РО'!K217</f>
        <v>799117.49</v>
      </c>
      <c r="H24" s="14"/>
      <c r="I24" s="14"/>
      <c r="J24" s="14">
        <f>'ЮЛ РО'!J207</f>
        <v>76568.759999999995</v>
      </c>
      <c r="K24" s="14">
        <f>'ЮЛ РО'!K207</f>
        <v>51045.84</v>
      </c>
      <c r="L24" s="14"/>
      <c r="M24" s="14"/>
      <c r="N24" s="21"/>
      <c r="O24" s="4"/>
      <c r="P24" s="16"/>
    </row>
    <row r="25" spans="1:16" s="4" customFormat="1" x14ac:dyDescent="0.2">
      <c r="A25" s="5" t="s">
        <v>13</v>
      </c>
      <c r="B25" s="6">
        <f t="shared" si="0"/>
        <v>6458680.6900000004</v>
      </c>
      <c r="C25" s="6">
        <f t="shared" si="0"/>
        <v>5967375.6799999997</v>
      </c>
      <c r="D25" s="7">
        <f t="shared" si="1"/>
        <v>491305.01000000071</v>
      </c>
      <c r="E25" s="8">
        <f t="shared" si="2"/>
        <v>0.92393105750518212</v>
      </c>
      <c r="F25" s="9">
        <f>'ФЛ РО'!J226</f>
        <v>6218218.3300000001</v>
      </c>
      <c r="G25" s="9">
        <f>'ФЛ РО'!K226</f>
        <v>5802025.5</v>
      </c>
      <c r="H25" s="9"/>
      <c r="I25" s="9"/>
      <c r="J25" s="9">
        <f>'ЮЛ РО'!J216</f>
        <v>240462.36</v>
      </c>
      <c r="K25" s="9">
        <f>'ЮЛ РО'!K216</f>
        <v>165350.18</v>
      </c>
      <c r="L25" s="9"/>
      <c r="M25" s="9"/>
      <c r="N25" s="21"/>
      <c r="P25" s="16"/>
    </row>
    <row r="26" spans="1:16" x14ac:dyDescent="0.2">
      <c r="A26" s="10" t="s">
        <v>14</v>
      </c>
      <c r="B26" s="11">
        <f t="shared" si="0"/>
        <v>636825.63</v>
      </c>
      <c r="C26" s="11">
        <f t="shared" si="0"/>
        <v>589044.97</v>
      </c>
      <c r="D26" s="12">
        <f t="shared" si="1"/>
        <v>47780.660000000033</v>
      </c>
      <c r="E26" s="13">
        <f t="shared" si="2"/>
        <v>0.92497057632557911</v>
      </c>
      <c r="F26" s="14">
        <f>'ФЛ РО'!J229</f>
        <v>595648.02</v>
      </c>
      <c r="G26" s="14">
        <f>'ФЛ РО'!K229</f>
        <v>564882.76</v>
      </c>
      <c r="H26" s="14"/>
      <c r="I26" s="14"/>
      <c r="J26" s="14">
        <f>'ЮЛ РО'!J219</f>
        <v>41177.61</v>
      </c>
      <c r="K26" s="14">
        <f>'ЮЛ РО'!K219</f>
        <v>24162.21</v>
      </c>
      <c r="L26" s="14"/>
      <c r="M26" s="14"/>
      <c r="N26" s="21"/>
      <c r="O26" s="4"/>
      <c r="P26" s="16"/>
    </row>
    <row r="27" spans="1:16" x14ac:dyDescent="0.2">
      <c r="A27" s="10" t="s">
        <v>15</v>
      </c>
      <c r="B27" s="11">
        <f t="shared" si="0"/>
        <v>621443.5</v>
      </c>
      <c r="C27" s="11">
        <f t="shared" si="0"/>
        <v>807485.02</v>
      </c>
      <c r="D27" s="12">
        <f t="shared" si="1"/>
        <v>-186041.52000000002</v>
      </c>
      <c r="E27" s="13">
        <f t="shared" si="2"/>
        <v>1.2993699668594167</v>
      </c>
      <c r="F27" s="14">
        <f>'ФЛ РО'!J232</f>
        <v>541890.29</v>
      </c>
      <c r="G27" s="14">
        <f>'ФЛ РО'!K232</f>
        <v>754730.89</v>
      </c>
      <c r="H27" s="14"/>
      <c r="I27" s="14"/>
      <c r="J27" s="14">
        <f>'ЮЛ РО'!J222</f>
        <v>79553.210000000006</v>
      </c>
      <c r="K27" s="14">
        <f>'ЮЛ РО'!K222</f>
        <v>52754.13</v>
      </c>
      <c r="L27" s="14"/>
      <c r="M27" s="14"/>
      <c r="N27" s="21"/>
      <c r="O27" s="4"/>
      <c r="P27" s="16"/>
    </row>
    <row r="28" spans="1:16" x14ac:dyDescent="0.2">
      <c r="A28" s="10" t="s">
        <v>16</v>
      </c>
      <c r="B28" s="11">
        <f t="shared" si="0"/>
        <v>305929.14</v>
      </c>
      <c r="C28" s="11">
        <f t="shared" si="0"/>
        <v>286834.12</v>
      </c>
      <c r="D28" s="12">
        <f t="shared" si="1"/>
        <v>19095.020000000019</v>
      </c>
      <c r="E28" s="13">
        <f t="shared" si="2"/>
        <v>0.93758352015764168</v>
      </c>
      <c r="F28" s="14">
        <f>'ФЛ РО'!J235</f>
        <v>282060.69</v>
      </c>
      <c r="G28" s="14">
        <f>'ФЛ РО'!K235</f>
        <v>276598.53999999998</v>
      </c>
      <c r="H28" s="14"/>
      <c r="I28" s="14"/>
      <c r="J28" s="14">
        <f>'ЮЛ РО'!J225</f>
        <v>23868.45</v>
      </c>
      <c r="K28" s="14">
        <f>'ЮЛ РО'!K225</f>
        <v>10235.58</v>
      </c>
      <c r="L28" s="14"/>
      <c r="M28" s="14"/>
      <c r="N28" s="21"/>
      <c r="O28" s="4"/>
      <c r="P28" s="16"/>
    </row>
    <row r="29" spans="1:16" s="4" customFormat="1" x14ac:dyDescent="0.2">
      <c r="A29" s="5" t="s">
        <v>17</v>
      </c>
      <c r="B29" s="6">
        <f t="shared" si="0"/>
        <v>18551694.289999999</v>
      </c>
      <c r="C29" s="6">
        <f t="shared" si="0"/>
        <v>16748094.049999999</v>
      </c>
      <c r="D29" s="7">
        <f t="shared" si="1"/>
        <v>1803600.2400000002</v>
      </c>
      <c r="E29" s="8">
        <f t="shared" si="2"/>
        <v>0.90277975629577922</v>
      </c>
      <c r="F29" s="9">
        <f>'ФЛ РО'!J238</f>
        <v>14018441.560000001</v>
      </c>
      <c r="G29" s="9">
        <f>'ФЛ РО'!K238</f>
        <v>13501821.02</v>
      </c>
      <c r="H29" s="9">
        <f>'ФЛ СС'!J121</f>
        <v>3402018.84</v>
      </c>
      <c r="I29" s="9">
        <f>'ФЛ СС'!K121</f>
        <v>3085155.34</v>
      </c>
      <c r="J29" s="9">
        <f>'ЮЛ РО'!J228</f>
        <v>909716.12</v>
      </c>
      <c r="K29" s="9">
        <f>'ЮЛ РО'!K228</f>
        <v>102159.62</v>
      </c>
      <c r="L29" s="9">
        <f>'ЮЛ СС'!J102</f>
        <v>221517.77</v>
      </c>
      <c r="M29" s="9">
        <f>'ЮЛ СС'!K102</f>
        <v>58958.07</v>
      </c>
      <c r="N29" s="21"/>
      <c r="P29" s="16"/>
    </row>
    <row r="30" spans="1:16" x14ac:dyDescent="0.2">
      <c r="A30" s="10" t="s">
        <v>18</v>
      </c>
      <c r="B30" s="11">
        <f t="shared" si="0"/>
        <v>866986.15</v>
      </c>
      <c r="C30" s="11">
        <f t="shared" si="0"/>
        <v>786224.54999999993</v>
      </c>
      <c r="D30" s="12">
        <f t="shared" si="1"/>
        <v>80761.600000000093</v>
      </c>
      <c r="E30" s="13">
        <f t="shared" si="2"/>
        <v>0.90684787755836693</v>
      </c>
      <c r="F30" s="14">
        <f>'ФЛ РО'!J241</f>
        <v>619317.85</v>
      </c>
      <c r="G30" s="14">
        <f>'ФЛ РО'!K241</f>
        <v>609105.26</v>
      </c>
      <c r="H30" s="14">
        <f>'ФЛ СС'!J124</f>
        <v>185900.49</v>
      </c>
      <c r="I30" s="14">
        <f>'ФЛ СС'!K124</f>
        <v>163562.35</v>
      </c>
      <c r="J30" s="14">
        <f>'ЮЛ РО'!J231</f>
        <v>56056.68</v>
      </c>
      <c r="K30" s="14">
        <f>'ЮЛ РО'!K231</f>
        <v>13556.94</v>
      </c>
      <c r="L30" s="14">
        <f>'ЮЛ СС'!J105</f>
        <v>5711.13</v>
      </c>
      <c r="M30" s="14">
        <f>'ЮЛ СС'!K105</f>
        <v>0</v>
      </c>
      <c r="N30" s="21"/>
      <c r="O30" s="4"/>
      <c r="P30" s="16"/>
    </row>
    <row r="31" spans="1:16" x14ac:dyDescent="0.2">
      <c r="A31" s="10" t="s">
        <v>19</v>
      </c>
      <c r="B31" s="11">
        <f t="shared" si="0"/>
        <v>434778.68000000005</v>
      </c>
      <c r="C31" s="11">
        <f t="shared" si="0"/>
        <v>379470.01</v>
      </c>
      <c r="D31" s="12">
        <f t="shared" si="1"/>
        <v>55308.670000000042</v>
      </c>
      <c r="E31" s="13">
        <f t="shared" si="2"/>
        <v>0.8727889095205863</v>
      </c>
      <c r="F31" s="14">
        <f>'ФЛ РО'!J244</f>
        <v>415755.59</v>
      </c>
      <c r="G31" s="14">
        <f>'ФЛ РО'!K244</f>
        <v>366846.19</v>
      </c>
      <c r="H31" s="14"/>
      <c r="I31" s="14"/>
      <c r="J31" s="14">
        <f>'ЮЛ РО'!J234</f>
        <v>19023.09</v>
      </c>
      <c r="K31" s="14">
        <f>'ЮЛ РО'!K234</f>
        <v>12623.82</v>
      </c>
      <c r="L31" s="14"/>
      <c r="M31" s="14"/>
      <c r="N31" s="21"/>
      <c r="O31" s="4"/>
      <c r="P31" s="16"/>
    </row>
    <row r="32" spans="1:16" x14ac:dyDescent="0.2">
      <c r="A32" s="10" t="s">
        <v>20</v>
      </c>
      <c r="B32" s="11">
        <f t="shared" si="0"/>
        <v>188620.74</v>
      </c>
      <c r="C32" s="11">
        <f t="shared" si="0"/>
        <v>167555.75</v>
      </c>
      <c r="D32" s="12">
        <f t="shared" si="1"/>
        <v>21064.989999999991</v>
      </c>
      <c r="E32" s="13">
        <f t="shared" si="2"/>
        <v>0.8883209237754025</v>
      </c>
      <c r="F32" s="14">
        <f>'ФЛ РО'!J247</f>
        <v>167073.57</v>
      </c>
      <c r="G32" s="14">
        <f>'ФЛ РО'!K247</f>
        <v>153190.97</v>
      </c>
      <c r="H32" s="14"/>
      <c r="I32" s="14"/>
      <c r="J32" s="14">
        <f>'ЮЛ РО'!J237</f>
        <v>21547.17</v>
      </c>
      <c r="K32" s="14">
        <f>'ЮЛ РО'!K237</f>
        <v>14364.78</v>
      </c>
      <c r="L32" s="14"/>
      <c r="M32" s="14"/>
      <c r="N32" s="21"/>
      <c r="O32" s="4"/>
      <c r="P32" s="16"/>
    </row>
    <row r="33" spans="1:16" x14ac:dyDescent="0.2">
      <c r="A33" s="10" t="s">
        <v>21</v>
      </c>
      <c r="B33" s="11">
        <f t="shared" si="0"/>
        <v>278663.60000000003</v>
      </c>
      <c r="C33" s="11">
        <f t="shared" si="0"/>
        <v>261757.03000000003</v>
      </c>
      <c r="D33" s="12">
        <f t="shared" si="1"/>
        <v>16906.570000000007</v>
      </c>
      <c r="E33" s="13">
        <f t="shared" si="2"/>
        <v>0.9393298227683845</v>
      </c>
      <c r="F33" s="14">
        <f>'ФЛ РО'!J250</f>
        <v>-384035.79</v>
      </c>
      <c r="G33" s="14">
        <f>'ФЛ РО'!K250</f>
        <v>-358973.17</v>
      </c>
      <c r="H33" s="14">
        <f>'ФЛ СС'!J127</f>
        <v>528550.88</v>
      </c>
      <c r="I33" s="14">
        <f>'ФЛ СС'!K127</f>
        <v>490674.62</v>
      </c>
      <c r="J33" s="14">
        <f>'ЮЛ РО'!J240</f>
        <v>134148.51</v>
      </c>
      <c r="K33" s="14">
        <f>'ЮЛ РО'!K240</f>
        <v>130055.58</v>
      </c>
      <c r="L33" s="14"/>
      <c r="M33" s="14"/>
      <c r="N33" s="21"/>
      <c r="O33" s="4"/>
      <c r="P33" s="16"/>
    </row>
    <row r="34" spans="1:16" x14ac:dyDescent="0.2">
      <c r="A34" s="10" t="s">
        <v>22</v>
      </c>
      <c r="B34" s="11">
        <f t="shared" si="0"/>
        <v>63877.05</v>
      </c>
      <c r="C34" s="11">
        <f t="shared" si="0"/>
        <v>55443.01</v>
      </c>
      <c r="D34" s="12">
        <f t="shared" si="1"/>
        <v>8434.0400000000009</v>
      </c>
      <c r="E34" s="13">
        <f t="shared" si="2"/>
        <v>0.86796447237309804</v>
      </c>
      <c r="F34" s="14">
        <f>'ФЛ РО'!J253</f>
        <v>59217.75</v>
      </c>
      <c r="G34" s="14">
        <f>'ФЛ РО'!K253</f>
        <v>54855.25</v>
      </c>
      <c r="H34" s="14"/>
      <c r="I34" s="14"/>
      <c r="J34" s="14">
        <f>'ЮЛ РО'!J243</f>
        <v>4659.3</v>
      </c>
      <c r="K34" s="14">
        <f>'ЮЛ РО'!K243</f>
        <v>587.76</v>
      </c>
      <c r="L34" s="14"/>
      <c r="M34" s="14"/>
      <c r="N34" s="21"/>
      <c r="O34" s="4"/>
      <c r="P34" s="16"/>
    </row>
    <row r="35" spans="1:16" x14ac:dyDescent="0.2">
      <c r="A35" s="10" t="s">
        <v>23</v>
      </c>
      <c r="B35" s="11">
        <f t="shared" si="0"/>
        <v>204233.58</v>
      </c>
      <c r="C35" s="11">
        <f t="shared" si="0"/>
        <v>198084.66999999998</v>
      </c>
      <c r="D35" s="12">
        <f t="shared" si="1"/>
        <v>6148.9100000000035</v>
      </c>
      <c r="E35" s="13">
        <f t="shared" si="2"/>
        <v>0.96989275710683809</v>
      </c>
      <c r="F35" s="14">
        <f>'ФЛ РО'!J256</f>
        <v>83278.559999999998</v>
      </c>
      <c r="G35" s="14">
        <f>'ФЛ РО'!K256</f>
        <v>94335.46</v>
      </c>
      <c r="H35" s="14">
        <f>'ФЛ СС'!J130</f>
        <v>83485.17</v>
      </c>
      <c r="I35" s="14">
        <f>'ФЛ СС'!K130</f>
        <v>70792.89</v>
      </c>
      <c r="J35" s="14">
        <f>'ЮЛ РО'!J246</f>
        <v>34317.15</v>
      </c>
      <c r="K35" s="14">
        <f>'ЮЛ РО'!K246</f>
        <v>30854.52</v>
      </c>
      <c r="L35" s="14">
        <f>'ЮЛ СС'!J108</f>
        <v>3152.7</v>
      </c>
      <c r="M35" s="14">
        <f>'ЮЛ СС'!K108</f>
        <v>2101.8000000000002</v>
      </c>
      <c r="N35" s="21"/>
      <c r="O35" s="4"/>
      <c r="P35" s="16"/>
    </row>
    <row r="36" spans="1:16" x14ac:dyDescent="0.2">
      <c r="A36" s="10" t="s">
        <v>24</v>
      </c>
      <c r="B36" s="11">
        <f t="shared" si="0"/>
        <v>553369.68000000005</v>
      </c>
      <c r="C36" s="11">
        <f t="shared" si="0"/>
        <v>492787.08999999997</v>
      </c>
      <c r="D36" s="12">
        <f t="shared" si="1"/>
        <v>60582.590000000084</v>
      </c>
      <c r="E36" s="13">
        <f t="shared" si="2"/>
        <v>0.89052058291303549</v>
      </c>
      <c r="F36" s="14">
        <f>'ФЛ РО'!J259</f>
        <v>239937.21</v>
      </c>
      <c r="G36" s="14">
        <f>'ФЛ РО'!K259</f>
        <v>228044.65</v>
      </c>
      <c r="H36" s="14">
        <f>'ФЛ СС'!J133</f>
        <v>284201.64</v>
      </c>
      <c r="I36" s="14">
        <f>'ФЛ СС'!K133</f>
        <v>264742.44</v>
      </c>
      <c r="J36" s="14">
        <f>'ЮЛ РО'!J249</f>
        <v>14449.41</v>
      </c>
      <c r="K36" s="14">
        <f>'ЮЛ РО'!K249</f>
        <v>0</v>
      </c>
      <c r="L36" s="14">
        <f>'ЮЛ СС'!J111</f>
        <v>14781.42</v>
      </c>
      <c r="M36" s="14">
        <f>'ЮЛ СС'!K111</f>
        <v>0</v>
      </c>
      <c r="N36" s="21"/>
      <c r="O36" s="4"/>
      <c r="P36" s="16"/>
    </row>
    <row r="37" spans="1:16" x14ac:dyDescent="0.2">
      <c r="A37" s="10" t="s">
        <v>25</v>
      </c>
      <c r="B37" s="11">
        <f t="shared" si="0"/>
        <v>134957.91</v>
      </c>
      <c r="C37" s="11">
        <f t="shared" si="0"/>
        <v>104154.46</v>
      </c>
      <c r="D37" s="12">
        <f t="shared" si="1"/>
        <v>30803.449999999997</v>
      </c>
      <c r="E37" s="13">
        <f t="shared" si="2"/>
        <v>0.77175513461937872</v>
      </c>
      <c r="F37" s="14">
        <f>'ФЛ РО'!J262</f>
        <v>125964.33</v>
      </c>
      <c r="G37" s="14">
        <f>'ФЛ РО'!K262</f>
        <v>98158.74</v>
      </c>
      <c r="H37" s="14"/>
      <c r="I37" s="14"/>
      <c r="J37" s="14">
        <f>'ЮЛ РО'!J252</f>
        <v>8993.58</v>
      </c>
      <c r="K37" s="14">
        <f>'ЮЛ РО'!K252</f>
        <v>5995.72</v>
      </c>
      <c r="L37" s="14"/>
      <c r="M37" s="14"/>
      <c r="N37" s="21"/>
      <c r="O37" s="4"/>
      <c r="P37" s="16"/>
    </row>
    <row r="38" spans="1:16" x14ac:dyDescent="0.2">
      <c r="A38" s="10" t="s">
        <v>26</v>
      </c>
      <c r="B38" s="11">
        <f t="shared" si="0"/>
        <v>138467.70000000001</v>
      </c>
      <c r="C38" s="11">
        <f t="shared" si="0"/>
        <v>157505.59000000003</v>
      </c>
      <c r="D38" s="12">
        <f t="shared" si="1"/>
        <v>-19037.890000000014</v>
      </c>
      <c r="E38" s="13">
        <f t="shared" si="2"/>
        <v>1.1374897539281725</v>
      </c>
      <c r="F38" s="14">
        <f>'ФЛ РО'!J265</f>
        <v>122681.88</v>
      </c>
      <c r="G38" s="14">
        <f>'ФЛ РО'!K265</f>
        <v>151861.42000000001</v>
      </c>
      <c r="H38" s="14"/>
      <c r="I38" s="14"/>
      <c r="J38" s="14">
        <f>'ЮЛ РО'!J255</f>
        <v>15785.82</v>
      </c>
      <c r="K38" s="14">
        <f>'ЮЛ РО'!K255</f>
        <v>5644.17</v>
      </c>
      <c r="L38" s="14"/>
      <c r="M38" s="14"/>
      <c r="N38" s="21"/>
      <c r="O38" s="4"/>
      <c r="P38" s="16"/>
    </row>
    <row r="39" spans="1:16" x14ac:dyDescent="0.2">
      <c r="A39" s="10" t="s">
        <v>27</v>
      </c>
      <c r="B39" s="11">
        <f t="shared" si="0"/>
        <v>834165.99</v>
      </c>
      <c r="C39" s="11">
        <f t="shared" si="0"/>
        <v>713667.71</v>
      </c>
      <c r="D39" s="12">
        <f t="shared" si="1"/>
        <v>120498.28000000003</v>
      </c>
      <c r="E39" s="13">
        <f t="shared" si="2"/>
        <v>0.85554640030337359</v>
      </c>
      <c r="F39" s="14">
        <f>'ФЛ РО'!J268</f>
        <v>417178.14</v>
      </c>
      <c r="G39" s="14">
        <f>'ФЛ РО'!K268</f>
        <v>390158.25</v>
      </c>
      <c r="H39" s="14">
        <f>'ФЛ СС'!J136</f>
        <v>350663.97</v>
      </c>
      <c r="I39" s="14">
        <f>'ФЛ СС'!K136</f>
        <v>318884.36</v>
      </c>
      <c r="J39" s="14">
        <f>'ЮЛ РО'!J258</f>
        <v>38778.21</v>
      </c>
      <c r="K39" s="14">
        <f>'ЮЛ РО'!K258</f>
        <v>2529.9</v>
      </c>
      <c r="L39" s="14">
        <f>'ЮЛ СС'!J114</f>
        <v>27545.67</v>
      </c>
      <c r="M39" s="14">
        <f>'ЮЛ СС'!K114</f>
        <v>2095.1999999999998</v>
      </c>
      <c r="N39" s="21"/>
      <c r="O39" s="4"/>
      <c r="P39" s="16"/>
    </row>
    <row r="40" spans="1:16" x14ac:dyDescent="0.2">
      <c r="A40" s="10" t="s">
        <v>28</v>
      </c>
      <c r="B40" s="11">
        <f t="shared" si="0"/>
        <v>900968.73</v>
      </c>
      <c r="C40" s="11">
        <f t="shared" si="0"/>
        <v>823132.5</v>
      </c>
      <c r="D40" s="12">
        <f t="shared" si="1"/>
        <v>77836.229999999981</v>
      </c>
      <c r="E40" s="13">
        <f t="shared" si="2"/>
        <v>0.91360828915782688</v>
      </c>
      <c r="F40" s="14">
        <f>'ФЛ РО'!J271</f>
        <v>443784.39</v>
      </c>
      <c r="G40" s="14">
        <f>'ФЛ РО'!K271</f>
        <v>394213.49</v>
      </c>
      <c r="H40" s="14">
        <f>'ФЛ СС'!J139</f>
        <v>286103.34000000003</v>
      </c>
      <c r="I40" s="14">
        <f>'ФЛ СС'!K139</f>
        <v>266229.71000000002</v>
      </c>
      <c r="J40" s="14">
        <f>'ЮЛ РО'!J261</f>
        <v>122673.51</v>
      </c>
      <c r="K40" s="14">
        <f>'ЮЛ РО'!K261</f>
        <v>116483.4</v>
      </c>
      <c r="L40" s="14">
        <f>'ЮЛ СС'!J117</f>
        <v>48407.49</v>
      </c>
      <c r="M40" s="14">
        <f>'ЮЛ СС'!K117</f>
        <v>46205.9</v>
      </c>
      <c r="N40" s="21"/>
      <c r="O40" s="4"/>
      <c r="P40" s="16"/>
    </row>
    <row r="41" spans="1:16" s="4" customFormat="1" x14ac:dyDescent="0.2">
      <c r="A41" s="5" t="s">
        <v>29</v>
      </c>
      <c r="B41" s="6">
        <f t="shared" si="0"/>
        <v>3671295.1700000004</v>
      </c>
      <c r="C41" s="6">
        <f t="shared" si="0"/>
        <v>3151345.73</v>
      </c>
      <c r="D41" s="7">
        <f t="shared" si="1"/>
        <v>519949.44000000041</v>
      </c>
      <c r="E41" s="8">
        <f t="shared" si="2"/>
        <v>0.8583743839915764</v>
      </c>
      <c r="F41" s="9">
        <f>'ФЛ РО'!J274</f>
        <v>-1912662.89</v>
      </c>
      <c r="G41" s="9">
        <f>'ФЛ РО'!K274</f>
        <v>-1925021.78</v>
      </c>
      <c r="H41" s="9">
        <f>'ФЛ СС'!J142</f>
        <v>5286287.21</v>
      </c>
      <c r="I41" s="9">
        <f>'ФЛ СС'!K142</f>
        <v>4880150.9400000004</v>
      </c>
      <c r="J41" s="9">
        <f>'ЮЛ РО'!J264</f>
        <v>86381.85</v>
      </c>
      <c r="K41" s="9">
        <f>'ЮЛ РО'!K264</f>
        <v>33091.919999999998</v>
      </c>
      <c r="L41" s="9">
        <f>'ЮЛ СС'!J120</f>
        <v>211289</v>
      </c>
      <c r="M41" s="9">
        <f>'ЮЛ СС'!K120</f>
        <v>163124.65</v>
      </c>
      <c r="N41" s="21"/>
      <c r="P41" s="16"/>
    </row>
    <row r="42" spans="1:16" x14ac:dyDescent="0.2">
      <c r="A42" s="10" t="s">
        <v>30</v>
      </c>
      <c r="B42" s="11">
        <f t="shared" si="0"/>
        <v>1095167.49</v>
      </c>
      <c r="C42" s="11">
        <f t="shared" si="0"/>
        <v>1042102.59</v>
      </c>
      <c r="D42" s="12">
        <f t="shared" si="1"/>
        <v>53064.900000000023</v>
      </c>
      <c r="E42" s="13">
        <f t="shared" si="2"/>
        <v>0.95154631553206526</v>
      </c>
      <c r="F42" s="14">
        <f>'ФЛ РО'!J277</f>
        <v>1042824.3</v>
      </c>
      <c r="G42" s="14">
        <f>'ФЛ РО'!K277</f>
        <v>1007207.13</v>
      </c>
      <c r="H42" s="14"/>
      <c r="I42" s="14"/>
      <c r="J42" s="14">
        <f>'ЮЛ РО'!J267</f>
        <v>52343.19</v>
      </c>
      <c r="K42" s="14">
        <f>'ЮЛ РО'!K267</f>
        <v>34895.46</v>
      </c>
      <c r="L42" s="14"/>
      <c r="M42" s="14"/>
      <c r="N42" s="21"/>
      <c r="O42" s="4"/>
      <c r="P42" s="16"/>
    </row>
    <row r="43" spans="1:16" x14ac:dyDescent="0.2">
      <c r="A43" s="10" t="s">
        <v>31</v>
      </c>
      <c r="B43" s="11">
        <f t="shared" si="0"/>
        <v>1046806.1900000001</v>
      </c>
      <c r="C43" s="11">
        <f t="shared" si="0"/>
        <v>926689.66</v>
      </c>
      <c r="D43" s="12">
        <f t="shared" si="1"/>
        <v>120116.53000000003</v>
      </c>
      <c r="E43" s="13">
        <f t="shared" si="2"/>
        <v>0.88525427997325845</v>
      </c>
      <c r="F43" s="14">
        <f>'ФЛ РО'!J280</f>
        <v>590711.37</v>
      </c>
      <c r="G43" s="14">
        <f>'ФЛ РО'!K280</f>
        <v>522887.5</v>
      </c>
      <c r="H43" s="14">
        <f>'ФЛ СС'!J145</f>
        <v>422864.51</v>
      </c>
      <c r="I43" s="14">
        <f>'ФЛ СС'!K145</f>
        <v>381713.6</v>
      </c>
      <c r="J43" s="14">
        <f>'ЮЛ РО'!J270</f>
        <v>28239</v>
      </c>
      <c r="K43" s="14">
        <f>'ЮЛ РО'!K270</f>
        <v>18826</v>
      </c>
      <c r="L43" s="14">
        <f>'ЮЛ СС'!J123</f>
        <v>4991.3100000000004</v>
      </c>
      <c r="M43" s="14">
        <f>'ЮЛ СС'!K123</f>
        <v>3262.56</v>
      </c>
      <c r="N43" s="21"/>
      <c r="O43" s="4"/>
      <c r="P43" s="16"/>
    </row>
    <row r="44" spans="1:16" x14ac:dyDescent="0.2">
      <c r="A44" s="10" t="s">
        <v>32</v>
      </c>
      <c r="B44" s="11">
        <f t="shared" si="0"/>
        <v>469573.74</v>
      </c>
      <c r="C44" s="11">
        <f t="shared" si="0"/>
        <v>449646.43000000005</v>
      </c>
      <c r="D44" s="12">
        <f t="shared" si="1"/>
        <v>19927.309999999939</v>
      </c>
      <c r="E44" s="13">
        <f t="shared" si="2"/>
        <v>0.95756298041709076</v>
      </c>
      <c r="F44" s="14">
        <f>'ФЛ РО'!J283</f>
        <v>417205.43</v>
      </c>
      <c r="G44" s="14">
        <f>'ФЛ РО'!K283</f>
        <v>412935.77</v>
      </c>
      <c r="H44" s="14"/>
      <c r="I44" s="14"/>
      <c r="J44" s="14">
        <f>'ЮЛ РО'!J273</f>
        <v>52368.31</v>
      </c>
      <c r="K44" s="14">
        <f>'ЮЛ РО'!K273</f>
        <v>36710.660000000003</v>
      </c>
      <c r="L44" s="14"/>
      <c r="M44" s="14"/>
      <c r="N44" s="21"/>
      <c r="O44" s="4"/>
      <c r="P44" s="16"/>
    </row>
    <row r="45" spans="1:16" x14ac:dyDescent="0.2">
      <c r="A45" s="10" t="s">
        <v>33</v>
      </c>
      <c r="B45" s="11">
        <f t="shared" si="0"/>
        <v>222190.62</v>
      </c>
      <c r="C45" s="11">
        <f t="shared" si="0"/>
        <v>192307.21999999997</v>
      </c>
      <c r="D45" s="12">
        <f t="shared" si="1"/>
        <v>29883.400000000023</v>
      </c>
      <c r="E45" s="13">
        <f t="shared" si="2"/>
        <v>0.86550557354761415</v>
      </c>
      <c r="F45" s="14">
        <f>'ФЛ РО'!J286</f>
        <v>50082.36</v>
      </c>
      <c r="G45" s="14">
        <f>'ФЛ РО'!K286</f>
        <v>37939.440000000002</v>
      </c>
      <c r="H45" s="14">
        <f>'ФЛ СС'!J148</f>
        <v>164153.97</v>
      </c>
      <c r="I45" s="14">
        <f>'ФЛ СС'!K148</f>
        <v>153032.29999999999</v>
      </c>
      <c r="J45" s="14">
        <f>'ЮЛ РО'!J276</f>
        <v>5557.68</v>
      </c>
      <c r="K45" s="14">
        <f>'ЮЛ РО'!K276</f>
        <v>536.61</v>
      </c>
      <c r="L45" s="14">
        <f>'ЮЛ СС'!J126</f>
        <v>2396.61</v>
      </c>
      <c r="M45" s="14">
        <f>'ЮЛ СС'!K126</f>
        <v>798.87</v>
      </c>
      <c r="N45" s="21"/>
      <c r="O45" s="4"/>
      <c r="P45" s="16"/>
    </row>
    <row r="46" spans="1:16" x14ac:dyDescent="0.2">
      <c r="A46" s="10" t="s">
        <v>34</v>
      </c>
      <c r="B46" s="11">
        <f t="shared" si="0"/>
        <v>354514.14</v>
      </c>
      <c r="C46" s="11">
        <f t="shared" si="0"/>
        <v>305674.51</v>
      </c>
      <c r="D46" s="12">
        <f t="shared" si="1"/>
        <v>48839.630000000005</v>
      </c>
      <c r="E46" s="13">
        <f t="shared" si="2"/>
        <v>0.86223502960982035</v>
      </c>
      <c r="F46" s="14">
        <f>'ФЛ РО'!J289</f>
        <v>315786.15000000002</v>
      </c>
      <c r="G46" s="14">
        <f>'ФЛ РО'!K289</f>
        <v>289022.83</v>
      </c>
      <c r="H46" s="14"/>
      <c r="I46" s="14"/>
      <c r="J46" s="14">
        <f>'ЮЛ РО'!J279</f>
        <v>38727.99</v>
      </c>
      <c r="K46" s="14">
        <f>'ЮЛ РО'!K279</f>
        <v>16651.68</v>
      </c>
      <c r="L46" s="14"/>
      <c r="M46" s="14"/>
      <c r="N46" s="21"/>
      <c r="O46" s="4"/>
      <c r="P46" s="16"/>
    </row>
    <row r="47" spans="1:16" s="4" customFormat="1" x14ac:dyDescent="0.2">
      <c r="A47" s="5" t="s">
        <v>35</v>
      </c>
      <c r="B47" s="6">
        <f t="shared" si="0"/>
        <v>11066415.34</v>
      </c>
      <c r="C47" s="6">
        <f t="shared" si="0"/>
        <v>10856693.490000002</v>
      </c>
      <c r="D47" s="7">
        <f t="shared" si="1"/>
        <v>209721.84999999776</v>
      </c>
      <c r="E47" s="8">
        <f t="shared" si="2"/>
        <v>0.98104880003536921</v>
      </c>
      <c r="F47" s="9">
        <f>'ФЛ РО'!J292</f>
        <v>10625074.85</v>
      </c>
      <c r="G47" s="9">
        <f>'ФЛ РО'!K292</f>
        <v>10484209.460000001</v>
      </c>
      <c r="H47" s="9">
        <f>'ФЛ СС'!J151</f>
        <v>186060.29</v>
      </c>
      <c r="I47" s="9">
        <f>'ФЛ СС'!K151</f>
        <v>176595.26</v>
      </c>
      <c r="J47" s="9">
        <f>'ЮЛ РО'!J282</f>
        <v>234907.89</v>
      </c>
      <c r="K47" s="9">
        <f>'ЮЛ РО'!K282</f>
        <v>180868.31</v>
      </c>
      <c r="L47" s="9">
        <f>'ЮЛ СС'!J129</f>
        <v>20372.310000000001</v>
      </c>
      <c r="M47" s="9">
        <f>'ЮЛ СС'!K129</f>
        <v>15020.46</v>
      </c>
      <c r="N47" s="21"/>
      <c r="P47" s="16"/>
    </row>
    <row r="48" spans="1:16" x14ac:dyDescent="0.2">
      <c r="A48" s="10" t="s">
        <v>36</v>
      </c>
      <c r="B48" s="11">
        <f t="shared" si="0"/>
        <v>312011.51</v>
      </c>
      <c r="C48" s="11">
        <f t="shared" si="0"/>
        <v>494324.32</v>
      </c>
      <c r="D48" s="12">
        <f t="shared" si="1"/>
        <v>-182312.81</v>
      </c>
      <c r="E48" s="13">
        <f t="shared" si="2"/>
        <v>1.5843143735306431</v>
      </c>
      <c r="F48" s="14">
        <f>'ФЛ РО'!J295</f>
        <v>288226.89</v>
      </c>
      <c r="G48" s="14">
        <f>'ФЛ РО'!K295</f>
        <v>476060.18</v>
      </c>
      <c r="H48" s="14"/>
      <c r="I48" s="14"/>
      <c r="J48" s="14">
        <f>'ЮЛ РО'!J285</f>
        <v>23784.62</v>
      </c>
      <c r="K48" s="14">
        <f>'ЮЛ РО'!K285</f>
        <v>18264.14</v>
      </c>
      <c r="L48" s="14"/>
      <c r="M48" s="14"/>
      <c r="N48" s="21"/>
      <c r="O48" s="4"/>
      <c r="P48" s="16"/>
    </row>
    <row r="49" spans="1:16" x14ac:dyDescent="0.2">
      <c r="A49" s="10" t="s">
        <v>37</v>
      </c>
      <c r="B49" s="11">
        <f t="shared" si="0"/>
        <v>445031.25</v>
      </c>
      <c r="C49" s="11">
        <f t="shared" si="0"/>
        <v>591865.53</v>
      </c>
      <c r="D49" s="12">
        <f t="shared" si="1"/>
        <v>-146834.28000000003</v>
      </c>
      <c r="E49" s="13">
        <f t="shared" si="2"/>
        <v>1.3299415041078577</v>
      </c>
      <c r="F49" s="14">
        <f>'ФЛ РО'!J298</f>
        <v>424630.5</v>
      </c>
      <c r="G49" s="14">
        <f>'ФЛ РО'!K298</f>
        <v>576744.63</v>
      </c>
      <c r="H49" s="14"/>
      <c r="I49" s="14"/>
      <c r="J49" s="14">
        <f>'ЮЛ РО'!J288</f>
        <v>20400.75</v>
      </c>
      <c r="K49" s="14">
        <f>'ЮЛ РО'!K288</f>
        <v>15120.9</v>
      </c>
      <c r="L49" s="14"/>
      <c r="M49" s="14"/>
      <c r="N49" s="21"/>
      <c r="O49" s="4"/>
      <c r="P49" s="16"/>
    </row>
    <row r="50" spans="1:16" x14ac:dyDescent="0.2">
      <c r="A50" s="10" t="s">
        <v>38</v>
      </c>
      <c r="B50" s="11">
        <f t="shared" si="0"/>
        <v>1538210.25</v>
      </c>
      <c r="C50" s="11">
        <f t="shared" si="0"/>
        <v>856582.64</v>
      </c>
      <c r="D50" s="12">
        <f t="shared" si="1"/>
        <v>681627.61</v>
      </c>
      <c r="E50" s="13">
        <f t="shared" si="2"/>
        <v>0.55686967370032803</v>
      </c>
      <c r="F50" s="14">
        <f>'ФЛ РО'!J301</f>
        <v>478569.44</v>
      </c>
      <c r="G50" s="14">
        <f>'ФЛ РО'!K301</f>
        <v>463437.75</v>
      </c>
      <c r="H50" s="14">
        <f>'ФЛ СС'!J154</f>
        <v>366094.32</v>
      </c>
      <c r="I50" s="14">
        <f>'ФЛ СС'!K154</f>
        <v>332288.03999999998</v>
      </c>
      <c r="J50" s="14">
        <f>'ЮЛ РО'!J291</f>
        <v>669627.76</v>
      </c>
      <c r="K50" s="14">
        <f>'ЮЛ РО'!K291</f>
        <v>44074.39</v>
      </c>
      <c r="L50" s="14">
        <f>'ЮЛ СС'!J132</f>
        <v>23918.73</v>
      </c>
      <c r="M50" s="14">
        <f>'ЮЛ СС'!K132</f>
        <v>16782.46</v>
      </c>
      <c r="N50" s="21"/>
      <c r="O50" s="4"/>
      <c r="P50" s="16"/>
    </row>
    <row r="51" spans="1:16" x14ac:dyDescent="0.2">
      <c r="A51" s="10" t="s">
        <v>39</v>
      </c>
      <c r="B51" s="11">
        <f t="shared" si="0"/>
        <v>238672.02</v>
      </c>
      <c r="C51" s="11">
        <f t="shared" si="0"/>
        <v>172668.18</v>
      </c>
      <c r="D51" s="12">
        <f t="shared" si="1"/>
        <v>66003.839999999997</v>
      </c>
      <c r="E51" s="13">
        <f t="shared" si="2"/>
        <v>0.72345380074296095</v>
      </c>
      <c r="F51" s="14">
        <f>'ФЛ РО'!J304</f>
        <v>203102.01</v>
      </c>
      <c r="G51" s="14">
        <f>'ФЛ РО'!K304</f>
        <v>144121.81</v>
      </c>
      <c r="H51" s="14">
        <f>'ФЛ СС'!J157</f>
        <v>26507.22</v>
      </c>
      <c r="I51" s="14">
        <f>'ФЛ СС'!K157</f>
        <v>23089.21</v>
      </c>
      <c r="J51" s="14">
        <f>'ЮЛ РО'!J294</f>
        <v>8130.93</v>
      </c>
      <c r="K51" s="14">
        <f>'ЮЛ РО'!K294</f>
        <v>4896.04</v>
      </c>
      <c r="L51" s="14">
        <f>'ЮЛ СС'!J135</f>
        <v>931.86</v>
      </c>
      <c r="M51" s="14">
        <f>'ЮЛ СС'!K135</f>
        <v>561.12</v>
      </c>
      <c r="N51" s="21"/>
      <c r="O51" s="4"/>
      <c r="P51" s="16"/>
    </row>
    <row r="52" spans="1:16" s="4" customFormat="1" x14ac:dyDescent="0.2">
      <c r="A52" s="5" t="s">
        <v>40</v>
      </c>
      <c r="B52" s="6">
        <f t="shared" si="0"/>
        <v>42160086.259999998</v>
      </c>
      <c r="C52" s="6">
        <f t="shared" si="0"/>
        <v>38654265.190000005</v>
      </c>
      <c r="D52" s="7">
        <f t="shared" si="1"/>
        <v>3505821.0699999928</v>
      </c>
      <c r="E52" s="8">
        <f t="shared" si="2"/>
        <v>0.9168450214171836</v>
      </c>
      <c r="F52" s="9">
        <f>'ФЛ РО'!J307</f>
        <v>13061567.73</v>
      </c>
      <c r="G52" s="9">
        <f>'ФЛ РО'!K307</f>
        <v>10367615.24</v>
      </c>
      <c r="H52" s="9">
        <f>'ФЛ СС'!J160</f>
        <v>27406729.48</v>
      </c>
      <c r="I52" s="9">
        <f>'ФЛ СС'!K160</f>
        <v>27402719.82</v>
      </c>
      <c r="J52" s="9">
        <f>'ЮЛ РО'!J297</f>
        <v>1515573.15</v>
      </c>
      <c r="K52" s="9">
        <f>'ЮЛ РО'!K297</f>
        <v>792201.54</v>
      </c>
      <c r="L52" s="9">
        <f>'ЮЛ СС'!J138</f>
        <v>176215.9</v>
      </c>
      <c r="M52" s="9">
        <f>'ЮЛ СС'!K138</f>
        <v>91728.59</v>
      </c>
      <c r="N52" s="21"/>
      <c r="P52" s="16"/>
    </row>
    <row r="53" spans="1:16" x14ac:dyDescent="0.2">
      <c r="A53" s="10" t="s">
        <v>41</v>
      </c>
      <c r="B53" s="11">
        <f t="shared" si="0"/>
        <v>2244403.96</v>
      </c>
      <c r="C53" s="11">
        <f t="shared" si="0"/>
        <v>2104767.7000000002</v>
      </c>
      <c r="D53" s="12">
        <f t="shared" si="1"/>
        <v>139636.25999999978</v>
      </c>
      <c r="E53" s="13">
        <f t="shared" si="2"/>
        <v>0.93778470253634738</v>
      </c>
      <c r="F53" s="14">
        <f>'ФЛ РО'!J310</f>
        <v>2112376.6800000002</v>
      </c>
      <c r="G53" s="14">
        <f>'ФЛ РО'!K310</f>
        <v>1975782.79</v>
      </c>
      <c r="H53" s="14"/>
      <c r="I53" s="14"/>
      <c r="J53" s="14">
        <f>'ЮЛ РО'!J300</f>
        <v>132027.28</v>
      </c>
      <c r="K53" s="14">
        <f>'ЮЛ РО'!K300</f>
        <v>128984.91</v>
      </c>
      <c r="L53" s="14"/>
      <c r="M53" s="14"/>
      <c r="N53" s="21"/>
      <c r="O53" s="4"/>
      <c r="P53" s="16"/>
    </row>
    <row r="54" spans="1:16" x14ac:dyDescent="0.2">
      <c r="A54" s="10" t="s">
        <v>42</v>
      </c>
      <c r="B54" s="11">
        <f t="shared" si="0"/>
        <v>562294.02</v>
      </c>
      <c r="C54" s="11">
        <f t="shared" si="0"/>
        <v>474475.62</v>
      </c>
      <c r="D54" s="12">
        <f t="shared" si="1"/>
        <v>87818.400000000023</v>
      </c>
      <c r="E54" s="13">
        <f t="shared" si="2"/>
        <v>0.84382120940926952</v>
      </c>
      <c r="F54" s="14">
        <f>'ФЛ РО'!J313</f>
        <v>510634.38</v>
      </c>
      <c r="G54" s="14">
        <f>'ФЛ РО'!K313</f>
        <v>451921.26</v>
      </c>
      <c r="H54" s="14"/>
      <c r="I54" s="14"/>
      <c r="J54" s="14">
        <f>'ЮЛ РО'!J303</f>
        <v>51659.64</v>
      </c>
      <c r="K54" s="14">
        <f>'ЮЛ РО'!K303</f>
        <v>22554.36</v>
      </c>
      <c r="L54" s="14"/>
      <c r="M54" s="14"/>
      <c r="N54" s="21"/>
      <c r="O54" s="4"/>
      <c r="P54" s="16"/>
    </row>
    <row r="55" spans="1:16" x14ac:dyDescent="0.2">
      <c r="A55" s="10" t="s">
        <v>43</v>
      </c>
      <c r="B55" s="11">
        <f t="shared" si="0"/>
        <v>804895.97</v>
      </c>
      <c r="C55" s="11">
        <f t="shared" si="0"/>
        <v>749535.5</v>
      </c>
      <c r="D55" s="12">
        <f t="shared" si="1"/>
        <v>55360.469999999972</v>
      </c>
      <c r="E55" s="13">
        <f t="shared" si="2"/>
        <v>0.93122034143120391</v>
      </c>
      <c r="F55" s="14">
        <f>'ФЛ РО'!J316</f>
        <v>784880.53</v>
      </c>
      <c r="G55" s="14">
        <f>'ФЛ РО'!K316</f>
        <v>745271.66</v>
      </c>
      <c r="H55" s="14"/>
      <c r="I55" s="14"/>
      <c r="J55" s="14">
        <f>'ЮЛ РО'!J306</f>
        <v>20015.439999999999</v>
      </c>
      <c r="K55" s="14">
        <f>'ЮЛ РО'!K306</f>
        <v>4263.84</v>
      </c>
      <c r="L55" s="14"/>
      <c r="M55" s="14"/>
      <c r="N55" s="21"/>
      <c r="O55" s="4"/>
      <c r="P55" s="16"/>
    </row>
    <row r="56" spans="1:16" x14ac:dyDescent="0.2">
      <c r="A56" s="10" t="s">
        <v>44</v>
      </c>
      <c r="B56" s="11">
        <f t="shared" si="0"/>
        <v>1683189.6800000002</v>
      </c>
      <c r="C56" s="11">
        <f t="shared" si="0"/>
        <v>1586185.53</v>
      </c>
      <c r="D56" s="12">
        <f t="shared" si="1"/>
        <v>97004.15000000014</v>
      </c>
      <c r="E56" s="13">
        <f t="shared" si="2"/>
        <v>0.94236885411512261</v>
      </c>
      <c r="F56" s="14">
        <f>'ФЛ РО'!J319</f>
        <v>1398978.09</v>
      </c>
      <c r="G56" s="14">
        <f>'ФЛ РО'!K319</f>
        <v>1285198.54</v>
      </c>
      <c r="H56" s="14">
        <f>'ФЛ СС'!J163</f>
        <v>225264.63</v>
      </c>
      <c r="I56" s="14">
        <f>'ФЛ СС'!K163</f>
        <v>231102.51</v>
      </c>
      <c r="J56" s="14">
        <f>'ЮЛ РО'!J309</f>
        <v>58946.96</v>
      </c>
      <c r="K56" s="14">
        <f>'ЮЛ РО'!K309</f>
        <v>69884.479999999996</v>
      </c>
      <c r="L56" s="14"/>
      <c r="M56" s="14"/>
      <c r="N56" s="21"/>
      <c r="O56" s="4"/>
      <c r="P56" s="16"/>
    </row>
    <row r="57" spans="1:16" x14ac:dyDescent="0.2">
      <c r="A57" s="10" t="s">
        <v>45</v>
      </c>
      <c r="B57" s="11">
        <f t="shared" si="0"/>
        <v>1457678.13</v>
      </c>
      <c r="C57" s="11">
        <f t="shared" si="0"/>
        <v>1255130.6000000001</v>
      </c>
      <c r="D57" s="12">
        <f t="shared" si="1"/>
        <v>202547.5299999998</v>
      </c>
      <c r="E57" s="13">
        <f t="shared" si="2"/>
        <v>0.86104783639718885</v>
      </c>
      <c r="F57" s="14">
        <f>'ФЛ РО'!J322</f>
        <v>1328545.95</v>
      </c>
      <c r="G57" s="14">
        <f>'ФЛ РО'!K322</f>
        <v>1218829.01</v>
      </c>
      <c r="H57" s="14"/>
      <c r="I57" s="14"/>
      <c r="J57" s="14">
        <f>'ЮЛ РО'!J312</f>
        <v>129132.18</v>
      </c>
      <c r="K57" s="14">
        <f>'ЮЛ РО'!K312</f>
        <v>36301.589999999997</v>
      </c>
      <c r="L57" s="14"/>
      <c r="M57" s="14"/>
      <c r="N57" s="21"/>
      <c r="O57" s="4"/>
      <c r="P57" s="16"/>
    </row>
    <row r="58" spans="1:16" s="4" customFormat="1" x14ac:dyDescent="0.2">
      <c r="A58" s="5" t="s">
        <v>46</v>
      </c>
      <c r="B58" s="6">
        <f t="shared" si="0"/>
        <v>21658500</v>
      </c>
      <c r="C58" s="6">
        <f t="shared" si="0"/>
        <v>19941249.099999998</v>
      </c>
      <c r="D58" s="7">
        <f t="shared" si="1"/>
        <v>1717250.9000000022</v>
      </c>
      <c r="E58" s="8">
        <f t="shared" si="2"/>
        <v>0.92071238082046303</v>
      </c>
      <c r="F58" s="9">
        <f>'ФЛ РО'!J325</f>
        <v>3856294.85</v>
      </c>
      <c r="G58" s="9">
        <f>'ФЛ РО'!K325</f>
        <v>3088972.85</v>
      </c>
      <c r="H58" s="9">
        <f>'ФЛ СС'!J166</f>
        <v>17020576.059999999</v>
      </c>
      <c r="I58" s="9">
        <f>'ФЛ СС'!K166</f>
        <v>16104801.560000001</v>
      </c>
      <c r="J58" s="9">
        <f>'ЮЛ РО'!J315</f>
        <v>269010.09000000003</v>
      </c>
      <c r="K58" s="9">
        <f>'ЮЛ РО'!K315</f>
        <v>117384.56</v>
      </c>
      <c r="L58" s="9">
        <f>'ЮЛ СС'!J141</f>
        <v>512619</v>
      </c>
      <c r="M58" s="9">
        <f>'ЮЛ СС'!K141</f>
        <v>630090.13</v>
      </c>
      <c r="N58" s="21"/>
      <c r="P58" s="16"/>
    </row>
    <row r="59" spans="1:16" x14ac:dyDescent="0.2">
      <c r="A59" s="10" t="s">
        <v>47</v>
      </c>
      <c r="B59" s="11">
        <f t="shared" si="0"/>
        <v>1695860.73</v>
      </c>
      <c r="C59" s="11">
        <f t="shared" si="0"/>
        <v>1607016.2</v>
      </c>
      <c r="D59" s="12">
        <f t="shared" si="1"/>
        <v>88844.530000000028</v>
      </c>
      <c r="E59" s="13">
        <f t="shared" si="2"/>
        <v>0.94761095151958619</v>
      </c>
      <c r="F59" s="14">
        <f>'ФЛ РО'!J328</f>
        <v>1279787.94</v>
      </c>
      <c r="G59" s="14">
        <f>'ФЛ РО'!K328</f>
        <v>1243318.48</v>
      </c>
      <c r="H59" s="14">
        <f>'ФЛ СС'!J169</f>
        <v>345740.13</v>
      </c>
      <c r="I59" s="14">
        <f>'ФЛ СС'!K169</f>
        <v>316809.28000000003</v>
      </c>
      <c r="J59" s="14">
        <f>'ЮЛ РО'!J318</f>
        <v>57224.85</v>
      </c>
      <c r="K59" s="14">
        <f>'ЮЛ РО'!K318</f>
        <v>38149.9</v>
      </c>
      <c r="L59" s="14">
        <f>'ЮЛ СС'!J144</f>
        <v>13107.81</v>
      </c>
      <c r="M59" s="14">
        <f>'ЮЛ СС'!K144</f>
        <v>8738.5400000000009</v>
      </c>
      <c r="N59" s="21"/>
      <c r="O59" s="4"/>
      <c r="P59" s="16"/>
    </row>
    <row r="60" spans="1:16" x14ac:dyDescent="0.2">
      <c r="A60" s="10" t="s">
        <v>48</v>
      </c>
      <c r="B60" s="11">
        <f t="shared" si="0"/>
        <v>41398.019999999997</v>
      </c>
      <c r="C60" s="11">
        <f t="shared" si="0"/>
        <v>36399.910000000003</v>
      </c>
      <c r="D60" s="12">
        <f t="shared" si="1"/>
        <v>4998.1099999999933</v>
      </c>
      <c r="E60" s="13">
        <f t="shared" si="2"/>
        <v>0.8792669311237592</v>
      </c>
      <c r="F60" s="14">
        <f>'ФЛ РО'!J331</f>
        <v>35734.32</v>
      </c>
      <c r="G60" s="14">
        <f>'ФЛ РО'!K331</f>
        <v>32624.11</v>
      </c>
      <c r="H60" s="14"/>
      <c r="I60" s="14"/>
      <c r="J60" s="14">
        <f>'ЮЛ РО'!J321</f>
        <v>5663.7</v>
      </c>
      <c r="K60" s="14">
        <f>'ЮЛ РО'!K321</f>
        <v>3775.8</v>
      </c>
      <c r="L60" s="14"/>
      <c r="M60" s="14"/>
      <c r="N60" s="21"/>
      <c r="O60" s="4"/>
      <c r="P60" s="16"/>
    </row>
    <row r="61" spans="1:16" x14ac:dyDescent="0.2">
      <c r="A61" s="10" t="s">
        <v>49</v>
      </c>
      <c r="B61" s="11">
        <f t="shared" si="0"/>
        <v>145782.15000000002</v>
      </c>
      <c r="C61" s="11">
        <f t="shared" si="0"/>
        <v>188604.96</v>
      </c>
      <c r="D61" s="12">
        <f t="shared" si="1"/>
        <v>-42822.809999999969</v>
      </c>
      <c r="E61" s="13">
        <f t="shared" si="2"/>
        <v>1.2937452218944498</v>
      </c>
      <c r="F61" s="14">
        <f>'ФЛ РО'!J334</f>
        <v>138463.98000000001</v>
      </c>
      <c r="G61" s="14">
        <f>'ФЛ РО'!K334</f>
        <v>183726.18</v>
      </c>
      <c r="H61" s="14"/>
      <c r="I61" s="14"/>
      <c r="J61" s="14">
        <f>'ЮЛ РО'!J324</f>
        <v>7318.17</v>
      </c>
      <c r="K61" s="14">
        <f>'ЮЛ РО'!K324</f>
        <v>4878.78</v>
      </c>
      <c r="L61" s="14"/>
      <c r="M61" s="14"/>
      <c r="N61" s="21"/>
      <c r="O61" s="4"/>
      <c r="P61" s="16"/>
    </row>
    <row r="62" spans="1:16" x14ac:dyDescent="0.2">
      <c r="A62" s="10" t="s">
        <v>50</v>
      </c>
      <c r="B62" s="11">
        <f t="shared" si="0"/>
        <v>644688.12</v>
      </c>
      <c r="C62" s="11">
        <f t="shared" si="0"/>
        <v>583914.43000000005</v>
      </c>
      <c r="D62" s="12">
        <f t="shared" si="1"/>
        <v>60773.689999999944</v>
      </c>
      <c r="E62" s="13">
        <f t="shared" si="2"/>
        <v>0.90573164276704843</v>
      </c>
      <c r="F62" s="14">
        <f>'ФЛ РО'!J337</f>
        <v>523618.86</v>
      </c>
      <c r="G62" s="14">
        <f>'ФЛ РО'!K337</f>
        <v>505510.45</v>
      </c>
      <c r="H62" s="14"/>
      <c r="I62" s="14"/>
      <c r="J62" s="14">
        <f>'ЮЛ РО'!J327</f>
        <v>121069.26</v>
      </c>
      <c r="K62" s="14">
        <f>'ЮЛ РО'!K327</f>
        <v>78403.98</v>
      </c>
      <c r="L62" s="14"/>
      <c r="M62" s="14"/>
      <c r="N62" s="21"/>
      <c r="O62" s="4"/>
      <c r="P62" s="16"/>
    </row>
    <row r="63" spans="1:16" x14ac:dyDescent="0.2">
      <c r="A63" s="10" t="s">
        <v>51</v>
      </c>
      <c r="B63" s="11">
        <f t="shared" si="0"/>
        <v>203410.53</v>
      </c>
      <c r="C63" s="11">
        <f t="shared" si="0"/>
        <v>173642.85</v>
      </c>
      <c r="D63" s="12">
        <f t="shared" si="1"/>
        <v>29767.679999999993</v>
      </c>
      <c r="E63" s="13">
        <f t="shared" si="2"/>
        <v>0.85365713367936269</v>
      </c>
      <c r="F63" s="14">
        <f>'ФЛ РО'!J340</f>
        <v>192203.1</v>
      </c>
      <c r="G63" s="14">
        <f>'ФЛ РО'!K340</f>
        <v>169907.04</v>
      </c>
      <c r="H63" s="14"/>
      <c r="I63" s="14"/>
      <c r="J63" s="14">
        <f>'ЮЛ РО'!J330</f>
        <v>11207.43</v>
      </c>
      <c r="K63" s="14">
        <f>'ЮЛ РО'!K330</f>
        <v>3735.81</v>
      </c>
      <c r="L63" s="14"/>
      <c r="M63" s="14"/>
      <c r="N63" s="21"/>
      <c r="O63" s="4"/>
      <c r="P63" s="16"/>
    </row>
    <row r="64" spans="1:16" s="4" customFormat="1" x14ac:dyDescent="0.2">
      <c r="A64" s="5" t="s">
        <v>52</v>
      </c>
      <c r="B64" s="6">
        <f t="shared" si="0"/>
        <v>3124759.22</v>
      </c>
      <c r="C64" s="6">
        <f t="shared" si="0"/>
        <v>2855166.7199999997</v>
      </c>
      <c r="D64" s="7">
        <f t="shared" si="1"/>
        <v>269592.50000000047</v>
      </c>
      <c r="E64" s="8">
        <f t="shared" si="2"/>
        <v>0.91372375244963655</v>
      </c>
      <c r="F64" s="9">
        <f>'ФЛ РО'!J13</f>
        <v>2462604.33</v>
      </c>
      <c r="G64" s="9">
        <f>'ФЛ РО'!K13</f>
        <v>2290576.5499999998</v>
      </c>
      <c r="H64" s="9">
        <f>'ФЛ СС'!J13</f>
        <v>287839.83</v>
      </c>
      <c r="I64" s="9">
        <f>'ФЛ СС'!K13</f>
        <v>265820.78000000003</v>
      </c>
      <c r="J64" s="9">
        <f>'ЮЛ РО'!J15</f>
        <v>363509.39</v>
      </c>
      <c r="K64" s="9">
        <f>'ЮЛ РО'!K15</f>
        <v>291565.61</v>
      </c>
      <c r="L64" s="9">
        <f>'ЮЛ СС'!J12</f>
        <v>10805.67</v>
      </c>
      <c r="M64" s="9">
        <f>'ЮЛ СС'!K12</f>
        <v>7203.78</v>
      </c>
      <c r="N64" s="21"/>
      <c r="P64" s="16"/>
    </row>
    <row r="65" spans="1:16" x14ac:dyDescent="0.2">
      <c r="A65" s="10" t="s">
        <v>53</v>
      </c>
      <c r="B65" s="11">
        <f t="shared" si="0"/>
        <v>259673.97</v>
      </c>
      <c r="C65" s="11">
        <f t="shared" si="0"/>
        <v>184442.15</v>
      </c>
      <c r="D65" s="12">
        <f t="shared" si="1"/>
        <v>75231.820000000007</v>
      </c>
      <c r="E65" s="13">
        <f t="shared" si="2"/>
        <v>0.710283552872088</v>
      </c>
      <c r="F65" s="14">
        <f>'ФЛ РО'!J16</f>
        <v>190358.91</v>
      </c>
      <c r="G65" s="14">
        <f>'ФЛ РО'!K16</f>
        <v>182425.91</v>
      </c>
      <c r="H65" s="14"/>
      <c r="I65" s="14"/>
      <c r="J65" s="14">
        <f>'ЮЛ РО'!J18</f>
        <v>69315.06</v>
      </c>
      <c r="K65" s="14">
        <f>'ЮЛ РО'!K18</f>
        <v>2016.24</v>
      </c>
      <c r="L65" s="14"/>
      <c r="M65" s="14"/>
      <c r="N65" s="21"/>
      <c r="O65" s="4"/>
      <c r="P65" s="16"/>
    </row>
    <row r="66" spans="1:16" x14ac:dyDescent="0.2">
      <c r="A66" s="10" t="s">
        <v>54</v>
      </c>
      <c r="B66" s="11">
        <f t="shared" si="0"/>
        <v>74439.990000000005</v>
      </c>
      <c r="C66" s="11">
        <f t="shared" si="0"/>
        <v>50030.58</v>
      </c>
      <c r="D66" s="12">
        <f t="shared" si="1"/>
        <v>24409.410000000003</v>
      </c>
      <c r="E66" s="13">
        <f t="shared" si="2"/>
        <v>0.67209278238753123</v>
      </c>
      <c r="F66" s="14">
        <f>'ФЛ РО'!J19</f>
        <v>54447.33</v>
      </c>
      <c r="G66" s="14">
        <f>'ФЛ РО'!K19</f>
        <v>36538.620000000003</v>
      </c>
      <c r="H66" s="14"/>
      <c r="I66" s="14"/>
      <c r="J66" s="14">
        <f>'ЮЛ РО'!J21</f>
        <v>19992.66</v>
      </c>
      <c r="K66" s="14">
        <f>'ЮЛ РО'!K21</f>
        <v>13491.96</v>
      </c>
      <c r="L66" s="14"/>
      <c r="M66" s="14"/>
      <c r="N66" s="21"/>
      <c r="O66" s="4"/>
      <c r="P66" s="16"/>
    </row>
    <row r="67" spans="1:16" x14ac:dyDescent="0.2">
      <c r="A67" s="10" t="s">
        <v>55</v>
      </c>
      <c r="B67" s="11">
        <f t="shared" si="0"/>
        <v>214471.25999999998</v>
      </c>
      <c r="C67" s="11">
        <f t="shared" si="0"/>
        <v>281893.69</v>
      </c>
      <c r="D67" s="12">
        <f t="shared" si="1"/>
        <v>-67422.430000000022</v>
      </c>
      <c r="E67" s="13">
        <f t="shared" si="2"/>
        <v>1.3143658036046415</v>
      </c>
      <c r="F67" s="14">
        <f>'ФЛ РО'!J22</f>
        <v>208060.11</v>
      </c>
      <c r="G67" s="14">
        <f>'ФЛ РО'!K22</f>
        <v>277619.59000000003</v>
      </c>
      <c r="H67" s="14"/>
      <c r="I67" s="14"/>
      <c r="J67" s="14">
        <f>'ЮЛ РО'!J24</f>
        <v>6411.15</v>
      </c>
      <c r="K67" s="14">
        <f>'ЮЛ РО'!K24</f>
        <v>4274.1000000000004</v>
      </c>
      <c r="L67" s="14"/>
      <c r="M67" s="14"/>
      <c r="N67" s="21"/>
      <c r="O67" s="4"/>
      <c r="P67" s="16"/>
    </row>
    <row r="68" spans="1:16" x14ac:dyDescent="0.2">
      <c r="A68" s="10" t="s">
        <v>56</v>
      </c>
      <c r="B68" s="11">
        <f t="shared" si="0"/>
        <v>45543.96</v>
      </c>
      <c r="C68" s="11">
        <f t="shared" si="0"/>
        <v>35596.79</v>
      </c>
      <c r="D68" s="12">
        <f t="shared" si="1"/>
        <v>9947.1699999999983</v>
      </c>
      <c r="E68" s="13">
        <f t="shared" si="2"/>
        <v>0.78159189495160286</v>
      </c>
      <c r="F68" s="14">
        <f>'ФЛ РО'!J25</f>
        <v>37179.54</v>
      </c>
      <c r="G68" s="14">
        <f>'ФЛ РО'!K25</f>
        <v>35596.79</v>
      </c>
      <c r="H68" s="14"/>
      <c r="I68" s="14"/>
      <c r="J68" s="14">
        <f>'ЮЛ РО'!J27</f>
        <v>8364.42</v>
      </c>
      <c r="K68" s="14">
        <f>'ЮЛ РО'!K27</f>
        <v>0</v>
      </c>
      <c r="L68" s="14"/>
      <c r="M68" s="14"/>
      <c r="N68" s="21"/>
      <c r="O68" s="4"/>
      <c r="P68" s="16"/>
    </row>
    <row r="69" spans="1:16" x14ac:dyDescent="0.2">
      <c r="A69" s="10" t="s">
        <v>57</v>
      </c>
      <c r="B69" s="11">
        <f t="shared" si="0"/>
        <v>73770.39</v>
      </c>
      <c r="C69" s="11">
        <f t="shared" si="0"/>
        <v>73835.399999999994</v>
      </c>
      <c r="D69" s="12">
        <f t="shared" si="1"/>
        <v>-65.009999999994761</v>
      </c>
      <c r="E69" s="13">
        <f t="shared" si="2"/>
        <v>1.0008812478827886</v>
      </c>
      <c r="F69" s="14">
        <f>'ФЛ РО'!J28</f>
        <v>72129.87</v>
      </c>
      <c r="G69" s="14">
        <f>'ФЛ РО'!K28</f>
        <v>73288.56</v>
      </c>
      <c r="H69" s="14"/>
      <c r="I69" s="14"/>
      <c r="J69" s="14">
        <f>'ЮЛ РО'!J30</f>
        <v>1640.52</v>
      </c>
      <c r="K69" s="14">
        <f>'ЮЛ РО'!K30</f>
        <v>546.84</v>
      </c>
      <c r="L69" s="14"/>
      <c r="M69" s="14"/>
      <c r="N69" s="21"/>
      <c r="O69" s="4"/>
      <c r="P69" s="16"/>
    </row>
    <row r="70" spans="1:16" x14ac:dyDescent="0.2">
      <c r="A70" s="10" t="s">
        <v>58</v>
      </c>
      <c r="B70" s="11">
        <f t="shared" si="0"/>
        <v>179840.61000000002</v>
      </c>
      <c r="C70" s="11">
        <f t="shared" si="0"/>
        <v>160337.4</v>
      </c>
      <c r="D70" s="12">
        <f t="shared" si="1"/>
        <v>19503.210000000021</v>
      </c>
      <c r="E70" s="13">
        <f t="shared" si="2"/>
        <v>0.89155280334069142</v>
      </c>
      <c r="F70" s="14">
        <f>'ФЛ РО'!J31</f>
        <v>171278.1</v>
      </c>
      <c r="G70" s="14">
        <f>'ФЛ РО'!K31</f>
        <v>154629.06</v>
      </c>
      <c r="H70" s="14"/>
      <c r="I70" s="14"/>
      <c r="J70" s="14">
        <f>'ЮЛ РО'!J33</f>
        <v>8562.51</v>
      </c>
      <c r="K70" s="14">
        <f>'ЮЛ РО'!K33</f>
        <v>5708.34</v>
      </c>
      <c r="L70" s="14"/>
      <c r="M70" s="14"/>
      <c r="N70" s="21"/>
      <c r="O70" s="4"/>
      <c r="P70" s="16"/>
    </row>
    <row r="71" spans="1:16" x14ac:dyDescent="0.2">
      <c r="A71" s="10" t="s">
        <v>59</v>
      </c>
      <c r="B71" s="11">
        <f t="shared" si="0"/>
        <v>202207.22999999998</v>
      </c>
      <c r="C71" s="11">
        <f t="shared" si="0"/>
        <v>189571.77000000002</v>
      </c>
      <c r="D71" s="12">
        <f t="shared" si="1"/>
        <v>12635.459999999963</v>
      </c>
      <c r="E71" s="13">
        <f t="shared" si="2"/>
        <v>0.93751232337241375</v>
      </c>
      <c r="F71" s="14">
        <f>'ФЛ РО'!J34</f>
        <v>191120.58</v>
      </c>
      <c r="G71" s="14">
        <f>'ФЛ РО'!K34</f>
        <v>182180.67</v>
      </c>
      <c r="H71" s="14"/>
      <c r="I71" s="14"/>
      <c r="J71" s="14">
        <f>'ЮЛ РО'!J36</f>
        <v>11086.65</v>
      </c>
      <c r="K71" s="14">
        <f>'ЮЛ РО'!K36</f>
        <v>7391.1</v>
      </c>
      <c r="L71" s="14"/>
      <c r="M71" s="14"/>
      <c r="N71" s="21"/>
      <c r="O71" s="4"/>
      <c r="P71" s="16"/>
    </row>
    <row r="72" spans="1:16" s="4" customFormat="1" x14ac:dyDescent="0.2">
      <c r="A72" s="5" t="s">
        <v>62</v>
      </c>
      <c r="B72" s="6">
        <f t="shared" si="0"/>
        <v>49902730.920000002</v>
      </c>
      <c r="C72" s="6">
        <f t="shared" si="0"/>
        <v>45501384.859999999</v>
      </c>
      <c r="D72" s="7">
        <f t="shared" si="1"/>
        <v>4401346.0600000024</v>
      </c>
      <c r="E72" s="8">
        <f t="shared" si="2"/>
        <v>0.911801499059122</v>
      </c>
      <c r="F72" s="9">
        <f>'ФЛ РО'!J43</f>
        <v>29154285.829999998</v>
      </c>
      <c r="G72" s="9">
        <f>'ФЛ РО'!K43</f>
        <v>27057395.199999999</v>
      </c>
      <c r="H72" s="9">
        <f>'ФЛ СС'!J16</f>
        <v>17916279.120000001</v>
      </c>
      <c r="I72" s="9">
        <f>'ФЛ СС'!K16</f>
        <v>16696596.050000001</v>
      </c>
      <c r="J72" s="9">
        <f>'ЮЛ РО'!J45</f>
        <v>1913461.47</v>
      </c>
      <c r="K72" s="9">
        <f>'ЮЛ РО'!K45</f>
        <v>1168607.03</v>
      </c>
      <c r="L72" s="9">
        <f>'ЮЛ СС'!J15</f>
        <v>918704.5</v>
      </c>
      <c r="M72" s="9">
        <f>'ЮЛ СС'!K15</f>
        <v>578786.57999999996</v>
      </c>
      <c r="N72" s="21"/>
      <c r="P72" s="16"/>
    </row>
    <row r="73" spans="1:16" x14ac:dyDescent="0.2">
      <c r="A73" s="10" t="s">
        <v>60</v>
      </c>
      <c r="B73" s="11">
        <f t="shared" ref="B73:C116" si="3">F73+H73+J73+L73</f>
        <v>175317.66</v>
      </c>
      <c r="C73" s="11">
        <f t="shared" si="3"/>
        <v>162994.51999999999</v>
      </c>
      <c r="D73" s="12">
        <f t="shared" ref="D73:D116" si="4">B73-C73</f>
        <v>12323.140000000014</v>
      </c>
      <c r="E73" s="13">
        <f t="shared" si="2"/>
        <v>0.92970964818946356</v>
      </c>
      <c r="F73" s="14">
        <f>'ФЛ РО'!J37</f>
        <v>166774.68</v>
      </c>
      <c r="G73" s="14">
        <f>'ФЛ РО'!K37</f>
        <v>161144.75</v>
      </c>
      <c r="H73" s="14"/>
      <c r="I73" s="14"/>
      <c r="J73" s="14">
        <f>'ЮЛ РО'!J39</f>
        <v>8542.98</v>
      </c>
      <c r="K73" s="14">
        <f>'ЮЛ РО'!K39</f>
        <v>1849.77</v>
      </c>
      <c r="L73" s="14"/>
      <c r="M73" s="14"/>
      <c r="N73" s="21"/>
      <c r="O73" s="4"/>
      <c r="P73" s="16"/>
    </row>
    <row r="74" spans="1:16" x14ac:dyDescent="0.2">
      <c r="A74" s="10" t="s">
        <v>61</v>
      </c>
      <c r="B74" s="11">
        <f t="shared" si="3"/>
        <v>617889.68000000005</v>
      </c>
      <c r="C74" s="11">
        <f t="shared" si="3"/>
        <v>545114.80000000005</v>
      </c>
      <c r="D74" s="12">
        <f t="shared" si="4"/>
        <v>72774.880000000005</v>
      </c>
      <c r="E74" s="13">
        <f t="shared" ref="E74:E116" si="5">C74/B74</f>
        <v>0.88222026948240984</v>
      </c>
      <c r="F74" s="14">
        <f>'ФЛ РО'!J40</f>
        <v>571121.01</v>
      </c>
      <c r="G74" s="14">
        <f>'ФЛ РО'!K40</f>
        <v>524682.43000000005</v>
      </c>
      <c r="H74" s="14"/>
      <c r="I74" s="14"/>
      <c r="J74" s="14">
        <f>'ЮЛ РО'!J42</f>
        <v>46768.67</v>
      </c>
      <c r="K74" s="14">
        <f>'ЮЛ РО'!K42</f>
        <v>20432.37</v>
      </c>
      <c r="L74" s="14"/>
      <c r="M74" s="14"/>
      <c r="N74" s="21"/>
      <c r="O74" s="4"/>
      <c r="P74" s="16"/>
    </row>
    <row r="75" spans="1:16" s="4" customFormat="1" x14ac:dyDescent="0.2">
      <c r="A75" s="5" t="s">
        <v>69</v>
      </c>
      <c r="B75" s="6">
        <f t="shared" si="3"/>
        <v>6719304.4000000004</v>
      </c>
      <c r="C75" s="6">
        <f t="shared" si="3"/>
        <v>6427551.0699999994</v>
      </c>
      <c r="D75" s="7">
        <f t="shared" si="4"/>
        <v>291753.33000000101</v>
      </c>
      <c r="E75" s="8">
        <f t="shared" si="5"/>
        <v>0.95657983138849889</v>
      </c>
      <c r="F75" s="9">
        <f>'ФЛ РО'!J46</f>
        <v>6383381.8799999999</v>
      </c>
      <c r="G75" s="9">
        <f>'ФЛ РО'!K46</f>
        <v>6200494.2599999998</v>
      </c>
      <c r="H75" s="9"/>
      <c r="I75" s="9"/>
      <c r="J75" s="9">
        <f>'ЮЛ РО'!J48</f>
        <v>335922.52</v>
      </c>
      <c r="K75" s="9">
        <f>'ЮЛ РО'!K48</f>
        <v>227056.81</v>
      </c>
      <c r="L75" s="9"/>
      <c r="M75" s="9"/>
      <c r="N75" s="21"/>
      <c r="P75" s="16"/>
    </row>
    <row r="76" spans="1:16" x14ac:dyDescent="0.2">
      <c r="A76" s="10" t="s">
        <v>63</v>
      </c>
      <c r="B76" s="11">
        <f t="shared" si="3"/>
        <v>3785276.0300000003</v>
      </c>
      <c r="C76" s="11">
        <f t="shared" si="3"/>
        <v>3091154.5</v>
      </c>
      <c r="D76" s="12">
        <f t="shared" si="4"/>
        <v>694121.53000000026</v>
      </c>
      <c r="E76" s="13">
        <f t="shared" si="5"/>
        <v>0.81662591459677503</v>
      </c>
      <c r="F76" s="14">
        <f>'ФЛ РО'!J49</f>
        <v>3164232.08</v>
      </c>
      <c r="G76" s="14">
        <f>'ФЛ РО'!K49</f>
        <v>3013008.75</v>
      </c>
      <c r="H76" s="14"/>
      <c r="I76" s="14"/>
      <c r="J76" s="14">
        <f>'ЮЛ РО'!J51</f>
        <v>621043.94999999995</v>
      </c>
      <c r="K76" s="14">
        <f>'ЮЛ РО'!K51</f>
        <v>78145.75</v>
      </c>
      <c r="L76" s="14"/>
      <c r="M76" s="14"/>
      <c r="N76" s="21"/>
      <c r="O76" s="4"/>
      <c r="P76" s="16"/>
    </row>
    <row r="77" spans="1:16" x14ac:dyDescent="0.2">
      <c r="A77" s="10" t="s">
        <v>70</v>
      </c>
      <c r="B77" s="11">
        <f t="shared" si="3"/>
        <v>7159827.5099999998</v>
      </c>
      <c r="C77" s="11">
        <f t="shared" si="3"/>
        <v>7034988.9699999997</v>
      </c>
      <c r="D77" s="12">
        <f t="shared" si="4"/>
        <v>124838.54000000004</v>
      </c>
      <c r="E77" s="13">
        <f t="shared" si="5"/>
        <v>0.98256402967450818</v>
      </c>
      <c r="F77" s="14">
        <f>'ФЛ РО'!J67</f>
        <v>4421950.16</v>
      </c>
      <c r="G77" s="14">
        <f>'ФЛ РО'!K67</f>
        <v>4617394.3</v>
      </c>
      <c r="H77" s="14">
        <f>'ФЛ СС'!J31</f>
        <v>2351829.2799999998</v>
      </c>
      <c r="I77" s="14">
        <f>'ФЛ СС'!K31</f>
        <v>2143197.87</v>
      </c>
      <c r="J77" s="14">
        <f>'ЮЛ РО'!J69</f>
        <v>322050.58</v>
      </c>
      <c r="K77" s="14">
        <f>'ЮЛ РО'!K69</f>
        <v>234048.83</v>
      </c>
      <c r="L77" s="14">
        <f>'ЮЛ СС'!J30</f>
        <v>63997.49</v>
      </c>
      <c r="M77" s="14">
        <f>'ЮЛ СС'!K30</f>
        <v>40347.97</v>
      </c>
      <c r="N77" s="21"/>
      <c r="O77" s="4"/>
      <c r="P77" s="16"/>
    </row>
    <row r="78" spans="1:16" x14ac:dyDescent="0.2">
      <c r="A78" s="10" t="s">
        <v>64</v>
      </c>
      <c r="B78" s="11">
        <f t="shared" si="3"/>
        <v>4262460.6899999995</v>
      </c>
      <c r="C78" s="11">
        <f t="shared" si="3"/>
        <v>3943131.2</v>
      </c>
      <c r="D78" s="12">
        <f t="shared" si="4"/>
        <v>319329.48999999929</v>
      </c>
      <c r="E78" s="13">
        <f t="shared" si="5"/>
        <v>0.92508329971249559</v>
      </c>
      <c r="F78" s="14">
        <f>'ФЛ РО'!J52</f>
        <v>1960527.15</v>
      </c>
      <c r="G78" s="14">
        <f>'ФЛ РО'!K52</f>
        <v>1922358.86</v>
      </c>
      <c r="H78" s="14">
        <f>'ФЛ СС'!J19</f>
        <v>2080634</v>
      </c>
      <c r="I78" s="14">
        <f>'ФЛ СС'!K19</f>
        <v>1859078.6</v>
      </c>
      <c r="J78" s="14">
        <f>'ЮЛ РО'!J54</f>
        <v>135361.13</v>
      </c>
      <c r="K78" s="14">
        <f>'ЮЛ РО'!K54</f>
        <v>90980.97</v>
      </c>
      <c r="L78" s="14">
        <f>'ЮЛ СС'!J18</f>
        <v>85938.41</v>
      </c>
      <c r="M78" s="14">
        <f>'ЮЛ СС'!K18</f>
        <v>70712.77</v>
      </c>
      <c r="N78" s="21"/>
      <c r="O78" s="4"/>
      <c r="P78" s="16"/>
    </row>
    <row r="79" spans="1:16" x14ac:dyDescent="0.2">
      <c r="A79" s="10" t="s">
        <v>65</v>
      </c>
      <c r="B79" s="11">
        <f t="shared" si="3"/>
        <v>2634221.2300000004</v>
      </c>
      <c r="C79" s="11">
        <f t="shared" si="3"/>
        <v>2285086.1199999996</v>
      </c>
      <c r="D79" s="12">
        <f t="shared" si="4"/>
        <v>349135.1100000008</v>
      </c>
      <c r="E79" s="13">
        <f t="shared" si="5"/>
        <v>0.86746173555058592</v>
      </c>
      <c r="F79" s="14">
        <f>'ФЛ РО'!J55</f>
        <v>880966.82</v>
      </c>
      <c r="G79" s="14">
        <f>'ФЛ РО'!K55</f>
        <v>688285.67</v>
      </c>
      <c r="H79" s="14">
        <f>'ФЛ СС'!J22</f>
        <v>1571453.82</v>
      </c>
      <c r="I79" s="14">
        <f>'ФЛ СС'!K22</f>
        <v>1466887.42</v>
      </c>
      <c r="J79" s="14">
        <f>'ЮЛ РО'!J57</f>
        <v>95862.18</v>
      </c>
      <c r="K79" s="14">
        <f>'ЮЛ РО'!K57</f>
        <v>59200.26</v>
      </c>
      <c r="L79" s="14">
        <f>'ЮЛ СС'!J18</f>
        <v>85938.41</v>
      </c>
      <c r="M79" s="14">
        <f>'ЮЛ СС'!K18</f>
        <v>70712.77</v>
      </c>
      <c r="N79" s="21"/>
      <c r="O79" s="4"/>
      <c r="P79" s="16"/>
    </row>
    <row r="80" spans="1:16" x14ac:dyDescent="0.2">
      <c r="A80" s="10" t="s">
        <v>66</v>
      </c>
      <c r="B80" s="11">
        <f t="shared" si="3"/>
        <v>832606.05</v>
      </c>
      <c r="C80" s="11">
        <f t="shared" si="3"/>
        <v>818175.47000000009</v>
      </c>
      <c r="D80" s="12">
        <f t="shared" si="4"/>
        <v>14430.579999999958</v>
      </c>
      <c r="E80" s="13">
        <f t="shared" si="5"/>
        <v>0.98266817782551552</v>
      </c>
      <c r="F80" s="14">
        <f>'ФЛ РО'!J58</f>
        <v>717826.56000000006</v>
      </c>
      <c r="G80" s="14">
        <f>'ФЛ РО'!K58</f>
        <v>702275.22</v>
      </c>
      <c r="H80" s="14">
        <f>'ФЛ СС'!J25</f>
        <v>44891.1</v>
      </c>
      <c r="I80" s="14">
        <f>'ФЛ СС'!K25</f>
        <v>49899.29</v>
      </c>
      <c r="J80" s="14">
        <f>'ЮЛ РО'!J60</f>
        <v>66172.11</v>
      </c>
      <c r="K80" s="14">
        <f>'ЮЛ РО'!K60</f>
        <v>62404.56</v>
      </c>
      <c r="L80" s="14">
        <f>'ЮЛ СС'!J24</f>
        <v>3716.28</v>
      </c>
      <c r="M80" s="14">
        <f>'ЮЛ СС'!K24</f>
        <v>3596.4</v>
      </c>
      <c r="N80" s="21"/>
      <c r="O80" s="4"/>
      <c r="P80" s="16"/>
    </row>
    <row r="81" spans="1:16" x14ac:dyDescent="0.2">
      <c r="A81" s="10" t="s">
        <v>67</v>
      </c>
      <c r="B81" s="11">
        <f t="shared" si="3"/>
        <v>1280990.96</v>
      </c>
      <c r="C81" s="11">
        <f t="shared" si="3"/>
        <v>1125995.18</v>
      </c>
      <c r="D81" s="12">
        <f t="shared" si="4"/>
        <v>154995.78000000003</v>
      </c>
      <c r="E81" s="13">
        <f t="shared" si="5"/>
        <v>0.87900322106878881</v>
      </c>
      <c r="F81" s="14">
        <f>'ФЛ РО'!J61</f>
        <v>860143.17</v>
      </c>
      <c r="G81" s="14">
        <f>'ФЛ РО'!K61</f>
        <v>708049.69</v>
      </c>
      <c r="H81" s="14">
        <f>'ФЛ СС'!J28</f>
        <v>304798.84999999998</v>
      </c>
      <c r="I81" s="14">
        <f>'ФЛ СС'!K28</f>
        <v>339488.55</v>
      </c>
      <c r="J81" s="14">
        <f>'ЮЛ РО'!J63</f>
        <v>112332.66</v>
      </c>
      <c r="K81" s="14">
        <f>'ЮЛ РО'!K63</f>
        <v>74860.539999999994</v>
      </c>
      <c r="L81" s="14">
        <f>'ЮЛ СС'!J24</f>
        <v>3716.28</v>
      </c>
      <c r="M81" s="14">
        <f>'ЮЛ СС'!K24</f>
        <v>3596.4</v>
      </c>
      <c r="N81" s="21"/>
      <c r="O81" s="4"/>
      <c r="P81" s="16"/>
    </row>
    <row r="82" spans="1:16" x14ac:dyDescent="0.2">
      <c r="A82" s="10" t="s">
        <v>68</v>
      </c>
      <c r="B82" s="11">
        <f t="shared" si="3"/>
        <v>891926.73</v>
      </c>
      <c r="C82" s="11">
        <f t="shared" si="3"/>
        <v>542816.6</v>
      </c>
      <c r="D82" s="12">
        <f t="shared" si="4"/>
        <v>349110.13</v>
      </c>
      <c r="E82" s="13">
        <f t="shared" si="5"/>
        <v>0.60858877948416235</v>
      </c>
      <c r="F82" s="14">
        <f>'ФЛ РО'!J64</f>
        <v>563733.63</v>
      </c>
      <c r="G82" s="14">
        <f>'ФЛ РО'!K64</f>
        <v>527120.48</v>
      </c>
      <c r="H82" s="14"/>
      <c r="I82" s="14"/>
      <c r="J82" s="14">
        <f>'ЮЛ РО'!J66</f>
        <v>328193.09999999998</v>
      </c>
      <c r="K82" s="14">
        <f>'ЮЛ РО'!K66</f>
        <v>15696.12</v>
      </c>
      <c r="L82" s="14"/>
      <c r="M82" s="14"/>
      <c r="N82" s="21"/>
      <c r="O82" s="4"/>
      <c r="P82" s="16"/>
    </row>
    <row r="83" spans="1:16" s="4" customFormat="1" x14ac:dyDescent="0.2">
      <c r="A83" s="5" t="s">
        <v>71</v>
      </c>
      <c r="B83" s="6">
        <f t="shared" si="3"/>
        <v>8506190.6099999994</v>
      </c>
      <c r="C83" s="6">
        <f t="shared" si="3"/>
        <v>8075535.5499999998</v>
      </c>
      <c r="D83" s="7">
        <f t="shared" si="4"/>
        <v>430655.05999999959</v>
      </c>
      <c r="E83" s="8">
        <f t="shared" si="5"/>
        <v>0.94937157186511723</v>
      </c>
      <c r="F83" s="9">
        <f>'ФЛ РО'!J169</f>
        <v>7777713.4199999999</v>
      </c>
      <c r="G83" s="9">
        <f>'ФЛ РО'!K169</f>
        <v>7559342.8499999996</v>
      </c>
      <c r="H83" s="9">
        <f>'ФЛ СС'!J85</f>
        <v>94265.73</v>
      </c>
      <c r="I83" s="9">
        <f>'ФЛ СС'!K85</f>
        <v>92774.05</v>
      </c>
      <c r="J83" s="9">
        <f>'ЮЛ РО'!J171</f>
        <v>634211.46</v>
      </c>
      <c r="K83" s="9">
        <f>'ЮЛ РО'!K171</f>
        <v>423418.65</v>
      </c>
      <c r="L83" s="9"/>
      <c r="M83" s="9"/>
      <c r="N83" s="21"/>
      <c r="P83" s="16"/>
    </row>
    <row r="84" spans="1:16" s="4" customFormat="1" x14ac:dyDescent="0.2">
      <c r="A84" s="5" t="s">
        <v>105</v>
      </c>
      <c r="B84" s="6">
        <f t="shared" si="3"/>
        <v>3207118.0300000003</v>
      </c>
      <c r="C84" s="6">
        <f t="shared" si="3"/>
        <v>2925787.34</v>
      </c>
      <c r="D84" s="7">
        <f t="shared" si="4"/>
        <v>281330.69000000041</v>
      </c>
      <c r="E84" s="8">
        <f t="shared" si="5"/>
        <v>0.91227928396511171</v>
      </c>
      <c r="F84" s="9">
        <f>'ФЛ РО'!J70</f>
        <v>1240147.24</v>
      </c>
      <c r="G84" s="9">
        <f>'ФЛ РО'!K70</f>
        <v>1199522.07</v>
      </c>
      <c r="H84" s="9">
        <f>'ФЛ СС'!J34</f>
        <v>1740068.04</v>
      </c>
      <c r="I84" s="9">
        <f>'ФЛ СС'!K34</f>
        <v>1656382.15</v>
      </c>
      <c r="J84" s="9">
        <f>'ЮЛ РО'!J72</f>
        <v>88393.919999999998</v>
      </c>
      <c r="K84" s="9">
        <f>'ЮЛ РО'!K72</f>
        <v>22817.72</v>
      </c>
      <c r="L84" s="9">
        <f>'ЮЛ СС'!J33</f>
        <v>138508.82999999999</v>
      </c>
      <c r="M84" s="9">
        <f>'ЮЛ СС'!K33</f>
        <v>47065.4</v>
      </c>
      <c r="N84" s="21"/>
      <c r="P84" s="16"/>
    </row>
    <row r="85" spans="1:16" x14ac:dyDescent="0.2">
      <c r="A85" s="10" t="s">
        <v>72</v>
      </c>
      <c r="B85" s="11">
        <f t="shared" si="3"/>
        <v>211442.94</v>
      </c>
      <c r="C85" s="11">
        <f t="shared" si="3"/>
        <v>187678.92</v>
      </c>
      <c r="D85" s="12">
        <f t="shared" si="4"/>
        <v>23764.01999999999</v>
      </c>
      <c r="E85" s="13">
        <f t="shared" si="5"/>
        <v>0.88761024605503502</v>
      </c>
      <c r="F85" s="14">
        <f>'ФЛ РО'!J73</f>
        <v>199402.42</v>
      </c>
      <c r="G85" s="14">
        <f>'ФЛ РО'!K73</f>
        <v>177118.75</v>
      </c>
      <c r="H85" s="14"/>
      <c r="I85" s="14"/>
      <c r="J85" s="14">
        <f>'ЮЛ РО'!J75</f>
        <v>12040.52</v>
      </c>
      <c r="K85" s="14">
        <f>'ЮЛ РО'!K75</f>
        <v>10560.17</v>
      </c>
      <c r="L85" s="14"/>
      <c r="M85" s="14"/>
      <c r="N85" s="21"/>
      <c r="O85" s="4"/>
      <c r="P85" s="16"/>
    </row>
    <row r="86" spans="1:16" x14ac:dyDescent="0.2">
      <c r="A86" s="10" t="s">
        <v>73</v>
      </c>
      <c r="B86" s="11">
        <f t="shared" si="3"/>
        <v>585271.72</v>
      </c>
      <c r="C86" s="11">
        <f t="shared" si="3"/>
        <v>492864.64</v>
      </c>
      <c r="D86" s="12">
        <f t="shared" si="4"/>
        <v>92407.079999999958</v>
      </c>
      <c r="E86" s="13">
        <f t="shared" si="5"/>
        <v>0.84211251485036731</v>
      </c>
      <c r="F86" s="14">
        <f>'ФЛ РО'!J76</f>
        <v>468398.05</v>
      </c>
      <c r="G86" s="14">
        <f>'ФЛ РО'!K76</f>
        <v>408849.65</v>
      </c>
      <c r="H86" s="14">
        <f>'ФЛ СС'!J37</f>
        <v>90840.83</v>
      </c>
      <c r="I86" s="14">
        <f>'ФЛ СС'!K37</f>
        <v>65685.34</v>
      </c>
      <c r="J86" s="14">
        <f>'ЮЛ РО'!J78</f>
        <v>18958.86</v>
      </c>
      <c r="K86" s="14">
        <f>'ЮЛ РО'!K78</f>
        <v>11426.76</v>
      </c>
      <c r="L86" s="14">
        <f>'ЮЛ СС'!J36</f>
        <v>7073.98</v>
      </c>
      <c r="M86" s="14">
        <f>'ЮЛ СС'!K36</f>
        <v>6902.89</v>
      </c>
      <c r="N86" s="21"/>
      <c r="O86" s="4"/>
      <c r="P86" s="16"/>
    </row>
    <row r="87" spans="1:16" x14ac:dyDescent="0.2">
      <c r="A87" s="10" t="s">
        <v>74</v>
      </c>
      <c r="B87" s="11">
        <f t="shared" si="3"/>
        <v>642799.32000000007</v>
      </c>
      <c r="C87" s="11">
        <f t="shared" si="3"/>
        <v>652722.99</v>
      </c>
      <c r="D87" s="12">
        <f t="shared" si="4"/>
        <v>-9923.6699999999255</v>
      </c>
      <c r="E87" s="13">
        <f t="shared" si="5"/>
        <v>1.0154382086154041</v>
      </c>
      <c r="F87" s="14">
        <f>'ФЛ РО'!J79</f>
        <v>526558.56000000006</v>
      </c>
      <c r="G87" s="14">
        <f>'ФЛ РО'!K79</f>
        <v>549611.1</v>
      </c>
      <c r="H87" s="14">
        <f>'ФЛ СС'!J40</f>
        <v>71756.009999999995</v>
      </c>
      <c r="I87" s="14">
        <f>'ФЛ СС'!K40</f>
        <v>67646.28</v>
      </c>
      <c r="J87" s="14">
        <f>'ЮЛ РО'!J81</f>
        <v>44484.75</v>
      </c>
      <c r="K87" s="14">
        <f>'ЮЛ РО'!K81</f>
        <v>35465.61</v>
      </c>
      <c r="L87" s="14"/>
      <c r="M87" s="14"/>
      <c r="N87" s="21"/>
      <c r="O87" s="4"/>
      <c r="P87" s="16"/>
    </row>
    <row r="88" spans="1:16" x14ac:dyDescent="0.2">
      <c r="A88" s="10" t="s">
        <v>75</v>
      </c>
      <c r="B88" s="11">
        <f t="shared" si="3"/>
        <v>69395.67</v>
      </c>
      <c r="C88" s="11">
        <f t="shared" si="3"/>
        <v>54514.25</v>
      </c>
      <c r="D88" s="12">
        <f t="shared" si="4"/>
        <v>14881.419999999998</v>
      </c>
      <c r="E88" s="13">
        <f t="shared" si="5"/>
        <v>0.78555693748615729</v>
      </c>
      <c r="F88" s="14">
        <f>'ФЛ РО'!J82</f>
        <v>60978.239999999998</v>
      </c>
      <c r="G88" s="14">
        <f>'ФЛ РО'!K82</f>
        <v>52306.43</v>
      </c>
      <c r="H88" s="14"/>
      <c r="I88" s="14"/>
      <c r="J88" s="14">
        <f>'ЮЛ РО'!J84</f>
        <v>8417.43</v>
      </c>
      <c r="K88" s="14">
        <f>'ЮЛ РО'!K84</f>
        <v>2207.8200000000002</v>
      </c>
      <c r="L88" s="14"/>
      <c r="M88" s="14"/>
      <c r="N88" s="21"/>
      <c r="O88" s="4"/>
      <c r="P88" s="16"/>
    </row>
    <row r="89" spans="1:16" s="4" customFormat="1" x14ac:dyDescent="0.2">
      <c r="A89" s="5" t="s">
        <v>76</v>
      </c>
      <c r="B89" s="6">
        <f t="shared" si="3"/>
        <v>576159.62</v>
      </c>
      <c r="C89" s="6">
        <f t="shared" si="3"/>
        <v>-43271.289999999994</v>
      </c>
      <c r="D89" s="7">
        <f t="shared" si="4"/>
        <v>619430.91</v>
      </c>
      <c r="E89" s="8">
        <f t="shared" si="5"/>
        <v>-7.5102954976261599E-2</v>
      </c>
      <c r="F89" s="9">
        <f>'ФЛ РО'!J85</f>
        <v>-47904.33</v>
      </c>
      <c r="G89" s="9">
        <f>'ФЛ РО'!K85</f>
        <v>-195105.95</v>
      </c>
      <c r="H89" s="9">
        <f>'ФЛ СС'!J43</f>
        <v>239335.66</v>
      </c>
      <c r="I89" s="9">
        <f>'ФЛ СС'!K43</f>
        <v>60263.14</v>
      </c>
      <c r="J89" s="9">
        <f>'ЮЛ РО'!J87</f>
        <v>296735.25</v>
      </c>
      <c r="K89" s="9">
        <f>'ЮЛ РО'!K87</f>
        <v>87917.52</v>
      </c>
      <c r="L89" s="9">
        <f>'ЮЛ СС'!J39</f>
        <v>87993.04</v>
      </c>
      <c r="M89" s="9">
        <f>'ЮЛ СС'!K39</f>
        <v>3654</v>
      </c>
      <c r="N89" s="21"/>
      <c r="P89" s="16"/>
    </row>
    <row r="90" spans="1:16" x14ac:dyDescent="0.2">
      <c r="A90" s="10" t="s">
        <v>110</v>
      </c>
      <c r="B90" s="11">
        <f t="shared" si="3"/>
        <v>1384003.7499999998</v>
      </c>
      <c r="C90" s="11">
        <f t="shared" si="3"/>
        <v>1124187.33</v>
      </c>
      <c r="D90" s="12">
        <f t="shared" si="4"/>
        <v>259816.41999999969</v>
      </c>
      <c r="E90" s="13">
        <f t="shared" si="5"/>
        <v>0.81227188148876062</v>
      </c>
      <c r="F90" s="14">
        <f>'ФЛ РО'!J88</f>
        <v>986573.66</v>
      </c>
      <c r="G90" s="14">
        <f>'ФЛ РО'!K88</f>
        <v>949372.13</v>
      </c>
      <c r="H90" s="14">
        <f>'ФЛ СС'!J46</f>
        <v>145222.29</v>
      </c>
      <c r="I90" s="14">
        <f>'ФЛ СС'!K46</f>
        <v>169044.68</v>
      </c>
      <c r="J90" s="14">
        <f>'ЮЛ РО'!J90</f>
        <v>250137.62</v>
      </c>
      <c r="K90" s="14">
        <f>'ЮЛ РО'!K90</f>
        <v>5770.52</v>
      </c>
      <c r="L90" s="14">
        <f>'ЮЛ СС'!J42</f>
        <v>2070.1799999999998</v>
      </c>
      <c r="M90" s="14">
        <f>'ЮЛ СС'!K42</f>
        <v>0</v>
      </c>
      <c r="N90" s="21"/>
      <c r="O90" s="4"/>
      <c r="P90" s="16"/>
    </row>
    <row r="91" spans="1:16" x14ac:dyDescent="0.2">
      <c r="A91" s="10" t="s">
        <v>77</v>
      </c>
      <c r="B91" s="11">
        <f t="shared" si="3"/>
        <v>-5777755.2599999998</v>
      </c>
      <c r="C91" s="11">
        <f t="shared" si="3"/>
        <v>-5857884.3500000006</v>
      </c>
      <c r="D91" s="12">
        <f t="shared" si="4"/>
        <v>80129.090000000782</v>
      </c>
      <c r="E91" s="13">
        <f t="shared" si="5"/>
        <v>1.0138685503961622</v>
      </c>
      <c r="F91" s="14">
        <f>'ФЛ РО'!J91</f>
        <v>-6061406.4299999997</v>
      </c>
      <c r="G91" s="14">
        <f>'ФЛ РО'!K91</f>
        <v>-6093290.2000000002</v>
      </c>
      <c r="H91" s="14">
        <f>'ФЛ СС'!J49</f>
        <v>204403.77</v>
      </c>
      <c r="I91" s="14">
        <f>'ФЛ СС'!K49</f>
        <v>190343.58</v>
      </c>
      <c r="J91" s="14">
        <f>'ЮЛ РО'!J93</f>
        <v>72199.86</v>
      </c>
      <c r="K91" s="14">
        <f>'ЮЛ РО'!K93</f>
        <v>-21072.12</v>
      </c>
      <c r="L91" s="14">
        <f>'ЮЛ СС'!J45</f>
        <v>7047.54</v>
      </c>
      <c r="M91" s="14">
        <f>'ЮЛ СС'!K45</f>
        <v>66134.39</v>
      </c>
      <c r="N91" s="21"/>
      <c r="O91" s="4"/>
      <c r="P91" s="16"/>
    </row>
    <row r="92" spans="1:16" x14ac:dyDescent="0.2">
      <c r="A92" s="10" t="s">
        <v>78</v>
      </c>
      <c r="B92" s="11">
        <f t="shared" si="3"/>
        <v>284157.93</v>
      </c>
      <c r="C92" s="11">
        <f t="shared" si="3"/>
        <v>230992.14</v>
      </c>
      <c r="D92" s="12">
        <f t="shared" si="4"/>
        <v>53165.789999999979</v>
      </c>
      <c r="E92" s="13">
        <f t="shared" si="5"/>
        <v>0.81290055850280163</v>
      </c>
      <c r="F92" s="14">
        <f>'ФЛ РО'!J94</f>
        <v>274969.89</v>
      </c>
      <c r="G92" s="14">
        <f>'ФЛ РО'!K94</f>
        <v>230992.14</v>
      </c>
      <c r="H92" s="14"/>
      <c r="I92" s="14"/>
      <c r="J92" s="14">
        <f>'ЮЛ РО'!J96</f>
        <v>9188.0400000000009</v>
      </c>
      <c r="K92" s="14">
        <f>'ЮЛ РО'!K96</f>
        <v>0</v>
      </c>
      <c r="L92" s="14"/>
      <c r="M92" s="14"/>
      <c r="N92" s="21"/>
      <c r="O92" s="4"/>
      <c r="P92" s="16"/>
    </row>
    <row r="93" spans="1:16" x14ac:dyDescent="0.2">
      <c r="A93" s="10" t="s">
        <v>79</v>
      </c>
      <c r="B93" s="11">
        <f t="shared" si="3"/>
        <v>43529.58</v>
      </c>
      <c r="C93" s="11">
        <f t="shared" si="3"/>
        <v>21612.22</v>
      </c>
      <c r="D93" s="12">
        <f t="shared" si="4"/>
        <v>21917.360000000001</v>
      </c>
      <c r="E93" s="13">
        <f t="shared" si="5"/>
        <v>0.49649502705976029</v>
      </c>
      <c r="F93" s="14">
        <f>'ФЛ РО'!J97</f>
        <v>40731.21</v>
      </c>
      <c r="G93" s="14">
        <f>'ФЛ РО'!K97</f>
        <v>21612.22</v>
      </c>
      <c r="H93" s="14"/>
      <c r="I93" s="14"/>
      <c r="J93" s="14">
        <f>'ЮЛ РО'!J99</f>
        <v>2798.37</v>
      </c>
      <c r="K93" s="14">
        <f>'ЮЛ РО'!K99</f>
        <v>0</v>
      </c>
      <c r="L93" s="14"/>
      <c r="M93" s="14"/>
      <c r="N93" s="21"/>
      <c r="O93" s="4"/>
      <c r="P93" s="16"/>
    </row>
    <row r="94" spans="1:16" x14ac:dyDescent="0.2">
      <c r="A94" s="10" t="s">
        <v>80</v>
      </c>
      <c r="B94" s="11">
        <f t="shared" si="3"/>
        <v>476385.39</v>
      </c>
      <c r="C94" s="11">
        <f t="shared" si="3"/>
        <v>462751.64999999997</v>
      </c>
      <c r="D94" s="12">
        <f t="shared" si="4"/>
        <v>13633.740000000049</v>
      </c>
      <c r="E94" s="13">
        <f t="shared" si="5"/>
        <v>0.97138086035761917</v>
      </c>
      <c r="F94" s="14">
        <f>'ФЛ РО'!J100</f>
        <v>409350.24</v>
      </c>
      <c r="G94" s="14">
        <f>'ФЛ РО'!K100</f>
        <v>440406.6</v>
      </c>
      <c r="H94" s="14"/>
      <c r="I94" s="14"/>
      <c r="J94" s="14">
        <f>'ЮЛ РО'!J102</f>
        <v>67035.149999999994</v>
      </c>
      <c r="K94" s="14">
        <f>'ЮЛ РО'!K102</f>
        <v>22345.05</v>
      </c>
      <c r="L94" s="14"/>
      <c r="M94" s="14"/>
      <c r="N94" s="21"/>
      <c r="O94" s="4"/>
      <c r="P94" s="16"/>
    </row>
    <row r="95" spans="1:16" x14ac:dyDescent="0.2">
      <c r="A95" s="10" t="s">
        <v>81</v>
      </c>
      <c r="B95" s="11">
        <f t="shared" si="3"/>
        <v>328622.01</v>
      </c>
      <c r="C95" s="11">
        <f t="shared" si="3"/>
        <v>318074.59999999998</v>
      </c>
      <c r="D95" s="12">
        <f t="shared" si="4"/>
        <v>10547.410000000033</v>
      </c>
      <c r="E95" s="13">
        <f t="shared" si="5"/>
        <v>0.96790412790670954</v>
      </c>
      <c r="F95" s="14">
        <f>'ФЛ РО'!J103</f>
        <v>298191.48</v>
      </c>
      <c r="G95" s="14">
        <f>'ФЛ РО'!K103</f>
        <v>279783.86</v>
      </c>
      <c r="H95" s="14"/>
      <c r="I95" s="14"/>
      <c r="J95" s="14">
        <f>'ЮЛ РО'!J105</f>
        <v>30430.53</v>
      </c>
      <c r="K95" s="14">
        <f>'ЮЛ РО'!K105</f>
        <v>38290.74</v>
      </c>
      <c r="L95" s="14">
        <f>'ЮЛ СС'!J48</f>
        <v>0</v>
      </c>
      <c r="M95" s="14">
        <f>'ЮЛ СС'!K48</f>
        <v>0</v>
      </c>
      <c r="N95" s="21"/>
      <c r="O95" s="4"/>
      <c r="P95" s="16"/>
    </row>
    <row r="96" spans="1:16" x14ac:dyDescent="0.2">
      <c r="A96" s="10" t="s">
        <v>82</v>
      </c>
      <c r="B96" s="11">
        <f t="shared" si="3"/>
        <v>874098.17999999993</v>
      </c>
      <c r="C96" s="11">
        <f t="shared" si="3"/>
        <v>770188.01</v>
      </c>
      <c r="D96" s="12">
        <f t="shared" si="4"/>
        <v>103910.16999999993</v>
      </c>
      <c r="E96" s="13">
        <f t="shared" si="5"/>
        <v>0.88112299924935211</v>
      </c>
      <c r="F96" s="14">
        <f>'ФЛ РО'!J106</f>
        <v>841338.99</v>
      </c>
      <c r="G96" s="14">
        <f>'ФЛ РО'!K106</f>
        <v>768949.25</v>
      </c>
      <c r="H96" s="14"/>
      <c r="I96" s="14"/>
      <c r="J96" s="14">
        <f>'ЮЛ РО'!J108</f>
        <v>32759.19</v>
      </c>
      <c r="K96" s="14">
        <f>'ЮЛ РО'!K108</f>
        <v>1238.76</v>
      </c>
      <c r="L96" s="14"/>
      <c r="M96" s="14"/>
      <c r="N96" s="21"/>
      <c r="O96" s="4"/>
      <c r="P96" s="16"/>
    </row>
    <row r="97" spans="1:16" x14ac:dyDescent="0.2">
      <c r="A97" s="10" t="s">
        <v>83</v>
      </c>
      <c r="B97" s="11">
        <f t="shared" si="3"/>
        <v>348363.6</v>
      </c>
      <c r="C97" s="11">
        <f t="shared" si="3"/>
        <v>345101.05</v>
      </c>
      <c r="D97" s="12">
        <f t="shared" si="4"/>
        <v>3262.5499999999884</v>
      </c>
      <c r="E97" s="13">
        <f t="shared" si="5"/>
        <v>0.99063464150674763</v>
      </c>
      <c r="F97" s="14">
        <f>'ФЛ РО'!J109</f>
        <v>323117.13</v>
      </c>
      <c r="G97" s="14">
        <f>'ФЛ РО'!K109</f>
        <v>336685.56</v>
      </c>
      <c r="H97" s="14"/>
      <c r="I97" s="14"/>
      <c r="J97" s="14">
        <f>'ЮЛ РО'!J111</f>
        <v>25246.47</v>
      </c>
      <c r="K97" s="14">
        <f>'ЮЛ РО'!K111</f>
        <v>8415.49</v>
      </c>
      <c r="L97" s="14"/>
      <c r="M97" s="14"/>
      <c r="N97" s="21"/>
      <c r="O97" s="4"/>
      <c r="P97" s="16"/>
    </row>
    <row r="98" spans="1:16" x14ac:dyDescent="0.2">
      <c r="A98" s="10" t="s">
        <v>84</v>
      </c>
      <c r="B98" s="11">
        <f t="shared" si="3"/>
        <v>217631.46</v>
      </c>
      <c r="C98" s="11">
        <f t="shared" si="3"/>
        <v>223242.36000000002</v>
      </c>
      <c r="D98" s="12">
        <f t="shared" si="4"/>
        <v>-5610.9000000000233</v>
      </c>
      <c r="E98" s="13">
        <f t="shared" si="5"/>
        <v>1.0257816585892501</v>
      </c>
      <c r="F98" s="14">
        <f>'ФЛ РО'!J112</f>
        <v>173647.11</v>
      </c>
      <c r="G98" s="14">
        <f>'ФЛ РО'!K112</f>
        <v>187109.81</v>
      </c>
      <c r="H98" s="14">
        <f>'ФЛ СС'!J52</f>
        <v>25821.45</v>
      </c>
      <c r="I98" s="14">
        <f>'ФЛ СС'!K52</f>
        <v>24023.95</v>
      </c>
      <c r="J98" s="14">
        <f>'ЮЛ РО'!J114</f>
        <v>18162.900000000001</v>
      </c>
      <c r="K98" s="14">
        <f>'ЮЛ РО'!K114</f>
        <v>12108.6</v>
      </c>
      <c r="L98" s="14"/>
      <c r="M98" s="14"/>
      <c r="N98" s="21"/>
      <c r="O98" s="4"/>
      <c r="P98" s="16"/>
    </row>
    <row r="99" spans="1:16" x14ac:dyDescent="0.2">
      <c r="A99" s="10" t="s">
        <v>85</v>
      </c>
      <c r="B99" s="11">
        <f t="shared" si="3"/>
        <v>348364.14</v>
      </c>
      <c r="C99" s="11">
        <f t="shared" si="3"/>
        <v>394958.6</v>
      </c>
      <c r="D99" s="12">
        <f t="shared" si="4"/>
        <v>-46594.459999999963</v>
      </c>
      <c r="E99" s="13">
        <f t="shared" si="5"/>
        <v>1.1337521709324041</v>
      </c>
      <c r="F99" s="14">
        <f>'ФЛ РО'!J115</f>
        <v>319055.19</v>
      </c>
      <c r="G99" s="14">
        <f>'ФЛ РО'!K115</f>
        <v>375419.3</v>
      </c>
      <c r="H99" s="14"/>
      <c r="I99" s="14"/>
      <c r="J99" s="14">
        <f>'ЮЛ РО'!J117</f>
        <v>29308.95</v>
      </c>
      <c r="K99" s="14">
        <f>'ЮЛ РО'!K117</f>
        <v>19539.3</v>
      </c>
      <c r="L99" s="14"/>
      <c r="M99" s="14"/>
      <c r="N99" s="21"/>
      <c r="O99" s="4"/>
      <c r="P99" s="16"/>
    </row>
    <row r="100" spans="1:16" x14ac:dyDescent="0.2">
      <c r="A100" s="10" t="s">
        <v>86</v>
      </c>
      <c r="B100" s="11">
        <f t="shared" si="3"/>
        <v>278659.35000000003</v>
      </c>
      <c r="C100" s="11">
        <f t="shared" si="3"/>
        <v>251324.76</v>
      </c>
      <c r="D100" s="12">
        <f t="shared" si="4"/>
        <v>27334.590000000026</v>
      </c>
      <c r="E100" s="13">
        <f t="shared" si="5"/>
        <v>0.90190679049527667</v>
      </c>
      <c r="F100" s="14">
        <f>'ФЛ РО'!J118</f>
        <v>258950.79</v>
      </c>
      <c r="G100" s="14">
        <f>'ФЛ РО'!K118</f>
        <v>241223.1</v>
      </c>
      <c r="H100" s="14"/>
      <c r="I100" s="14"/>
      <c r="J100" s="14">
        <f>'ЮЛ РО'!J120</f>
        <v>19708.560000000001</v>
      </c>
      <c r="K100" s="14">
        <f>'ЮЛ РО'!K120</f>
        <v>10101.66</v>
      </c>
      <c r="L100" s="14"/>
      <c r="M100" s="14"/>
      <c r="N100" s="21"/>
      <c r="O100" s="4"/>
      <c r="P100" s="16"/>
    </row>
    <row r="101" spans="1:16" s="4" customFormat="1" x14ac:dyDescent="0.2">
      <c r="A101" s="5" t="s">
        <v>87</v>
      </c>
      <c r="B101" s="6">
        <f t="shared" si="3"/>
        <v>4714996.459999999</v>
      </c>
      <c r="C101" s="6">
        <f t="shared" si="3"/>
        <v>4105390.99</v>
      </c>
      <c r="D101" s="7">
        <f t="shared" si="4"/>
        <v>609605.46999999881</v>
      </c>
      <c r="E101" s="8">
        <f t="shared" si="5"/>
        <v>0.87070924121118032</v>
      </c>
      <c r="F101" s="9">
        <f>'ФЛ РО'!J121</f>
        <v>3634114.44</v>
      </c>
      <c r="G101" s="9">
        <f>'ФЛ РО'!K121</f>
        <v>3345931.63</v>
      </c>
      <c r="H101" s="9">
        <f>'ФЛ СС'!J55</f>
        <v>681123.99</v>
      </c>
      <c r="I101" s="9">
        <f>'ФЛ СС'!K55</f>
        <v>629309.28</v>
      </c>
      <c r="J101" s="9">
        <f>'ЮЛ РО'!J123</f>
        <v>374329.97</v>
      </c>
      <c r="K101" s="9">
        <f>'ЮЛ РО'!K123</f>
        <v>122565</v>
      </c>
      <c r="L101" s="9">
        <f>'ЮЛ СС'!J51</f>
        <v>25428.06</v>
      </c>
      <c r="M101" s="9">
        <f>'ЮЛ СС'!K51</f>
        <v>7585.08</v>
      </c>
      <c r="N101" s="21"/>
      <c r="P101" s="16"/>
    </row>
    <row r="102" spans="1:16" x14ac:dyDescent="0.2">
      <c r="A102" s="10" t="s">
        <v>2</v>
      </c>
      <c r="B102" s="11">
        <f t="shared" si="3"/>
        <v>1496856.5999999999</v>
      </c>
      <c r="C102" s="11">
        <f t="shared" si="3"/>
        <v>1253101.3</v>
      </c>
      <c r="D102" s="12">
        <f t="shared" si="4"/>
        <v>243755.29999999981</v>
      </c>
      <c r="E102" s="13">
        <f t="shared" si="5"/>
        <v>0.83715520912290475</v>
      </c>
      <c r="F102" s="14">
        <f>'ФЛ РО'!J124</f>
        <v>1406773.65</v>
      </c>
      <c r="G102" s="14">
        <f>'ФЛ РО'!K124</f>
        <v>1196015.58</v>
      </c>
      <c r="H102" s="14"/>
      <c r="I102" s="14"/>
      <c r="J102" s="14">
        <f>'ЮЛ РО'!J126</f>
        <v>90082.95</v>
      </c>
      <c r="K102" s="14">
        <f>'ЮЛ РО'!K126</f>
        <v>57085.72</v>
      </c>
      <c r="L102" s="14"/>
      <c r="M102" s="14"/>
      <c r="N102" s="21"/>
      <c r="O102" s="4"/>
      <c r="P102" s="16"/>
    </row>
    <row r="103" spans="1:16" x14ac:dyDescent="0.2">
      <c r="A103" s="10" t="s">
        <v>88</v>
      </c>
      <c r="B103" s="11">
        <f t="shared" si="3"/>
        <v>277286.94</v>
      </c>
      <c r="C103" s="11">
        <f t="shared" si="3"/>
        <v>240060.53999999998</v>
      </c>
      <c r="D103" s="12">
        <f t="shared" si="4"/>
        <v>37226.400000000023</v>
      </c>
      <c r="E103" s="13">
        <f t="shared" si="5"/>
        <v>0.86574773409811501</v>
      </c>
      <c r="F103" s="14">
        <f>'ФЛ РО'!J127</f>
        <v>103204.89</v>
      </c>
      <c r="G103" s="14">
        <f>'ФЛ РО'!K127</f>
        <v>95768.05</v>
      </c>
      <c r="H103" s="14">
        <f>'ФЛ СС'!J58</f>
        <v>157570.82999999999</v>
      </c>
      <c r="I103" s="14">
        <f>'ФЛ СС'!K58</f>
        <v>144292.49</v>
      </c>
      <c r="J103" s="14">
        <f>'ЮЛ РО'!J129</f>
        <v>10451.34</v>
      </c>
      <c r="K103" s="14">
        <f>'ЮЛ РО'!K129</f>
        <v>0</v>
      </c>
      <c r="L103" s="14">
        <f>'ЮЛ СС'!J54</f>
        <v>6059.88</v>
      </c>
      <c r="M103" s="14">
        <f>'ЮЛ СС'!K54</f>
        <v>0</v>
      </c>
      <c r="N103" s="21"/>
      <c r="O103" s="4"/>
      <c r="P103" s="16"/>
    </row>
    <row r="104" spans="1:16" x14ac:dyDescent="0.2">
      <c r="A104" s="10" t="s">
        <v>89</v>
      </c>
      <c r="B104" s="11">
        <f>F104+H104+J104+L104</f>
        <v>831706.9800000001</v>
      </c>
      <c r="C104" s="11">
        <f>G104+I104+K104+M104</f>
        <v>740687.77</v>
      </c>
      <c r="D104" s="12">
        <f t="shared" si="4"/>
        <v>91019.210000000079</v>
      </c>
      <c r="E104" s="13">
        <f t="shared" si="5"/>
        <v>0.89056336884415699</v>
      </c>
      <c r="F104" s="14">
        <f>'ФЛ РО'!J130</f>
        <v>759163.62</v>
      </c>
      <c r="G104" s="14">
        <f>'ФЛ РО'!K130</f>
        <v>699932.97</v>
      </c>
      <c r="H104" s="14">
        <f>'ФЛ СС'!J61</f>
        <v>26064.18</v>
      </c>
      <c r="I104" s="14">
        <f>'ФЛ СС'!K61</f>
        <v>24500.26</v>
      </c>
      <c r="J104" s="14">
        <f>'ЮЛ РО'!J132</f>
        <v>46479.18</v>
      </c>
      <c r="K104" s="14">
        <f>'ЮЛ РО'!K132</f>
        <v>16254.54</v>
      </c>
      <c r="L104" s="14"/>
      <c r="M104" s="14"/>
      <c r="N104" s="21"/>
      <c r="O104" s="4"/>
      <c r="P104" s="16"/>
    </row>
    <row r="105" spans="1:16" x14ac:dyDescent="0.2">
      <c r="A105" s="10" t="s">
        <v>90</v>
      </c>
      <c r="B105" s="11">
        <f t="shared" si="3"/>
        <v>169539.93</v>
      </c>
      <c r="C105" s="11">
        <f t="shared" si="3"/>
        <v>151045.4</v>
      </c>
      <c r="D105" s="12">
        <f t="shared" si="4"/>
        <v>18494.53</v>
      </c>
      <c r="E105" s="13">
        <f t="shared" si="5"/>
        <v>0.89091342670720697</v>
      </c>
      <c r="F105" s="14">
        <f>'ФЛ РО'!J133</f>
        <v>146516.85</v>
      </c>
      <c r="G105" s="14">
        <f>'ФЛ РО'!K133</f>
        <v>135696.68</v>
      </c>
      <c r="H105" s="14"/>
      <c r="I105" s="14"/>
      <c r="J105" s="14">
        <f>'ЮЛ РО'!J135</f>
        <v>23023.08</v>
      </c>
      <c r="K105" s="14">
        <f>'ЮЛ РО'!K135</f>
        <v>15348.72</v>
      </c>
      <c r="L105" s="14"/>
      <c r="M105" s="14"/>
      <c r="N105" s="21"/>
      <c r="O105" s="4"/>
      <c r="P105" s="16"/>
    </row>
    <row r="106" spans="1:16" x14ac:dyDescent="0.2">
      <c r="A106" s="10" t="s">
        <v>91</v>
      </c>
      <c r="B106" s="11">
        <f t="shared" si="3"/>
        <v>415703.61</v>
      </c>
      <c r="C106" s="11">
        <f t="shared" si="3"/>
        <v>402431.91000000003</v>
      </c>
      <c r="D106" s="12">
        <f t="shared" si="4"/>
        <v>13271.699999999953</v>
      </c>
      <c r="E106" s="13">
        <f t="shared" si="5"/>
        <v>0.96807412858406505</v>
      </c>
      <c r="F106" s="14">
        <f>'ФЛ РО'!J136</f>
        <v>425148.45</v>
      </c>
      <c r="G106" s="14">
        <f>'ФЛ РО'!K136</f>
        <v>374261.71</v>
      </c>
      <c r="H106" s="14"/>
      <c r="I106" s="14"/>
      <c r="J106" s="14">
        <f>'ЮЛ РО'!J138</f>
        <v>-9444.84</v>
      </c>
      <c r="K106" s="14">
        <f>'ЮЛ РО'!K138</f>
        <v>28170.2</v>
      </c>
      <c r="L106" s="14"/>
      <c r="M106" s="14"/>
      <c r="N106" s="21"/>
      <c r="O106" s="4"/>
      <c r="P106" s="16"/>
    </row>
    <row r="107" spans="1:16" x14ac:dyDescent="0.2">
      <c r="A107" s="10" t="s">
        <v>92</v>
      </c>
      <c r="B107" s="11">
        <f t="shared" si="3"/>
        <v>922017.96000000008</v>
      </c>
      <c r="C107" s="11">
        <f t="shared" si="3"/>
        <v>882116.1</v>
      </c>
      <c r="D107" s="12">
        <f t="shared" si="4"/>
        <v>39901.860000000102</v>
      </c>
      <c r="E107" s="13">
        <f t="shared" si="5"/>
        <v>0.95672333758010519</v>
      </c>
      <c r="F107" s="14">
        <f>'ФЛ РО'!J139</f>
        <v>867797.43</v>
      </c>
      <c r="G107" s="14">
        <f>'ФЛ РО'!K139</f>
        <v>845734.83</v>
      </c>
      <c r="H107" s="14"/>
      <c r="I107" s="14"/>
      <c r="J107" s="14">
        <f>'ЮЛ РО'!J141</f>
        <v>54220.53</v>
      </c>
      <c r="K107" s="14">
        <f>'ЮЛ РО'!K141</f>
        <v>36381.269999999997</v>
      </c>
      <c r="L107" s="14"/>
      <c r="M107" s="14"/>
      <c r="N107" s="21"/>
      <c r="O107" s="4"/>
      <c r="P107" s="16"/>
    </row>
    <row r="108" spans="1:16" s="4" customFormat="1" x14ac:dyDescent="0.2">
      <c r="A108" s="5" t="s">
        <v>93</v>
      </c>
      <c r="B108" s="6">
        <f t="shared" si="3"/>
        <v>3449673.09</v>
      </c>
      <c r="C108" s="6">
        <f t="shared" si="3"/>
        <v>3084498.5999999996</v>
      </c>
      <c r="D108" s="7">
        <f t="shared" si="4"/>
        <v>365174.49000000022</v>
      </c>
      <c r="E108" s="8">
        <f t="shared" si="5"/>
        <v>0.89414229103082921</v>
      </c>
      <c r="F108" s="9">
        <f>'ФЛ РО'!J142</f>
        <v>2859852.84</v>
      </c>
      <c r="G108" s="9">
        <f>'ФЛ РО'!K142</f>
        <v>2561260.5699999998</v>
      </c>
      <c r="H108" s="9">
        <f>'ФЛ СС'!J64</f>
        <v>463557.12</v>
      </c>
      <c r="I108" s="9">
        <f>'ФЛ СС'!K64</f>
        <v>403665.46</v>
      </c>
      <c r="J108" s="9">
        <f>'ЮЛ РО'!J144</f>
        <v>118989.6</v>
      </c>
      <c r="K108" s="9">
        <f>'ЮЛ РО'!K144</f>
        <v>112533.67</v>
      </c>
      <c r="L108" s="9">
        <f>'ЮЛ СС'!J57</f>
        <v>7273.53</v>
      </c>
      <c r="M108" s="9">
        <f>'ЮЛ СС'!K57</f>
        <v>7038.9</v>
      </c>
      <c r="N108" s="21"/>
      <c r="P108" s="16"/>
    </row>
    <row r="109" spans="1:16" x14ac:dyDescent="0.2">
      <c r="A109" s="10" t="s">
        <v>94</v>
      </c>
      <c r="B109" s="11">
        <f t="shared" si="3"/>
        <v>1283331.3</v>
      </c>
      <c r="C109" s="11">
        <f t="shared" si="3"/>
        <v>1370135.76</v>
      </c>
      <c r="D109" s="12">
        <f t="shared" si="4"/>
        <v>-86804.459999999963</v>
      </c>
      <c r="E109" s="13">
        <f t="shared" si="5"/>
        <v>1.0676399461308237</v>
      </c>
      <c r="F109" s="14">
        <f>'ФЛ РО'!J145</f>
        <v>695407.04</v>
      </c>
      <c r="G109" s="14">
        <f>'ФЛ РО'!K145</f>
        <v>841433.25</v>
      </c>
      <c r="H109" s="14">
        <f>'ФЛ СС'!J67</f>
        <v>492019.29</v>
      </c>
      <c r="I109" s="14">
        <f>'ФЛ СС'!K67</f>
        <v>459895.24</v>
      </c>
      <c r="J109" s="14">
        <f>'ЮЛ РО'!J147</f>
        <v>62285.47</v>
      </c>
      <c r="K109" s="14">
        <f>'ЮЛ РО'!K147</f>
        <v>44169.11</v>
      </c>
      <c r="L109" s="14">
        <f>'ЮЛ СС'!J60</f>
        <v>33619.5</v>
      </c>
      <c r="M109" s="14">
        <f>'ЮЛ СС'!K60</f>
        <v>24638.16</v>
      </c>
      <c r="N109" s="21"/>
      <c r="O109" s="4"/>
      <c r="P109" s="16"/>
    </row>
    <row r="110" spans="1:16" x14ac:dyDescent="0.2">
      <c r="A110" s="10" t="s">
        <v>95</v>
      </c>
      <c r="B110" s="11">
        <f t="shared" si="3"/>
        <v>1344873.51</v>
      </c>
      <c r="C110" s="11">
        <f t="shared" si="3"/>
        <v>1224029.56</v>
      </c>
      <c r="D110" s="12">
        <f t="shared" si="4"/>
        <v>120843.94999999995</v>
      </c>
      <c r="E110" s="13">
        <f t="shared" si="5"/>
        <v>0.91014474662379219</v>
      </c>
      <c r="F110" s="14">
        <f>'ФЛ РО'!J148</f>
        <v>862706.31</v>
      </c>
      <c r="G110" s="14">
        <f>'ФЛ РО'!K148</f>
        <v>852105.9</v>
      </c>
      <c r="H110" s="14">
        <f>'ФЛ СС'!J70</f>
        <v>409747.77</v>
      </c>
      <c r="I110" s="14">
        <f>'ФЛ СС'!K70</f>
        <v>359328.16</v>
      </c>
      <c r="J110" s="14">
        <f>'ЮЛ РО'!J150</f>
        <v>67902.42</v>
      </c>
      <c r="K110" s="14">
        <f>'ЮЛ РО'!K150</f>
        <v>8224.2000000000007</v>
      </c>
      <c r="L110" s="14">
        <f>'ЮЛ СС'!J63</f>
        <v>4517.01</v>
      </c>
      <c r="M110" s="14">
        <f>'ЮЛ СС'!K63</f>
        <v>4371.3</v>
      </c>
      <c r="N110" s="21"/>
      <c r="O110" s="4"/>
      <c r="P110" s="16"/>
    </row>
    <row r="111" spans="1:16" x14ac:dyDescent="0.2">
      <c r="A111" s="10" t="s">
        <v>96</v>
      </c>
      <c r="B111" s="11">
        <f t="shared" si="3"/>
        <v>1124336.9700000002</v>
      </c>
      <c r="C111" s="11">
        <f t="shared" si="3"/>
        <v>1066155.75</v>
      </c>
      <c r="D111" s="12">
        <f t="shared" si="4"/>
        <v>58181.220000000205</v>
      </c>
      <c r="E111" s="13">
        <f t="shared" si="5"/>
        <v>0.94825286230692907</v>
      </c>
      <c r="F111" s="14">
        <f>'ФЛ РО'!J151</f>
        <v>549066.78</v>
      </c>
      <c r="G111" s="14">
        <f>'ФЛ РО'!K151</f>
        <v>569536.26</v>
      </c>
      <c r="H111" s="14">
        <f>'ФЛ СС'!J73</f>
        <v>544393.17000000004</v>
      </c>
      <c r="I111" s="14">
        <f>'ФЛ СС'!K73</f>
        <v>495777.09</v>
      </c>
      <c r="J111" s="14">
        <f>'ЮЛ РО'!J153</f>
        <v>22361.94</v>
      </c>
      <c r="K111" s="14">
        <f>'ЮЛ РО'!K153</f>
        <v>842.4</v>
      </c>
      <c r="L111" s="14">
        <f>'ЮЛ СС'!J66</f>
        <v>8515.08</v>
      </c>
      <c r="M111" s="14">
        <f>'ЮЛ СС'!K66</f>
        <v>0</v>
      </c>
      <c r="N111" s="21"/>
      <c r="O111" s="4"/>
      <c r="P111" s="16"/>
    </row>
    <row r="112" spans="1:16" x14ac:dyDescent="0.2">
      <c r="A112" s="10" t="s">
        <v>97</v>
      </c>
      <c r="B112" s="11">
        <f t="shared" si="3"/>
        <v>878104.2</v>
      </c>
      <c r="C112" s="11">
        <f t="shared" si="3"/>
        <v>770487.05</v>
      </c>
      <c r="D112" s="12">
        <f t="shared" si="4"/>
        <v>107617.14999999991</v>
      </c>
      <c r="E112" s="13">
        <f t="shared" si="5"/>
        <v>0.87744375895252535</v>
      </c>
      <c r="F112" s="14">
        <f>'ФЛ РО'!J154</f>
        <v>583403.34</v>
      </c>
      <c r="G112" s="14">
        <f>'ФЛ РО'!K154</f>
        <v>504601.9</v>
      </c>
      <c r="H112" s="14">
        <f>'ФЛ СС'!J76</f>
        <v>234396.87</v>
      </c>
      <c r="I112" s="14">
        <f>'ФЛ СС'!K76</f>
        <v>219444.01</v>
      </c>
      <c r="J112" s="14">
        <f>'ЮЛ РО'!J156</f>
        <v>53186.7</v>
      </c>
      <c r="K112" s="14">
        <f>'ЮЛ РО'!K156</f>
        <v>40569</v>
      </c>
      <c r="L112" s="14">
        <f>'ЮЛ СС'!J69</f>
        <v>7117.29</v>
      </c>
      <c r="M112" s="14">
        <f>'ЮЛ СС'!K69</f>
        <v>5872.14</v>
      </c>
      <c r="N112" s="21"/>
      <c r="O112" s="4"/>
      <c r="P112" s="16"/>
    </row>
    <row r="113" spans="1:16" s="4" customFormat="1" x14ac:dyDescent="0.2">
      <c r="A113" s="5" t="s">
        <v>98</v>
      </c>
      <c r="B113" s="6">
        <f t="shared" si="3"/>
        <v>1694056.9300000002</v>
      </c>
      <c r="C113" s="6">
        <f t="shared" si="3"/>
        <v>1328083.4200000002</v>
      </c>
      <c r="D113" s="7">
        <f t="shared" si="4"/>
        <v>365973.51</v>
      </c>
      <c r="E113" s="8">
        <f t="shared" si="5"/>
        <v>0.78396622715625031</v>
      </c>
      <c r="F113" s="9">
        <f>'ФЛ РО'!J157</f>
        <v>4041727.23</v>
      </c>
      <c r="G113" s="9">
        <f>'ФЛ РО'!K157</f>
        <v>3843856.49</v>
      </c>
      <c r="H113" s="9">
        <f>'ФЛ СС'!J79</f>
        <v>-2454829.34</v>
      </c>
      <c r="I113" s="9">
        <f>'ФЛ СС'!K79</f>
        <v>-2435356.42</v>
      </c>
      <c r="J113" s="9">
        <f>'ЮЛ РО'!J159</f>
        <v>285938.34000000003</v>
      </c>
      <c r="K113" s="9">
        <f>'ЮЛ РО'!K159</f>
        <v>107231.13</v>
      </c>
      <c r="L113" s="9">
        <f>'ЮЛ СС'!J72</f>
        <v>-178779.3</v>
      </c>
      <c r="M113" s="9">
        <f>'ЮЛ СС'!K72</f>
        <v>-187647.78</v>
      </c>
      <c r="N113" s="21"/>
      <c r="P113" s="16"/>
    </row>
    <row r="114" spans="1:16" x14ac:dyDescent="0.2">
      <c r="A114" s="10" t="s">
        <v>99</v>
      </c>
      <c r="B114" s="11">
        <f t="shared" si="3"/>
        <v>1117960.1000000001</v>
      </c>
      <c r="C114" s="11">
        <f t="shared" si="3"/>
        <v>931857.55999999994</v>
      </c>
      <c r="D114" s="12">
        <f t="shared" si="4"/>
        <v>186102.54000000015</v>
      </c>
      <c r="E114" s="13">
        <f t="shared" si="5"/>
        <v>0.83353382647556018</v>
      </c>
      <c r="F114" s="14">
        <f>'ФЛ РО'!J160</f>
        <v>927081.61</v>
      </c>
      <c r="G114" s="14">
        <f>'ФЛ РО'!K160</f>
        <v>787433.19</v>
      </c>
      <c r="H114" s="14">
        <f>'ФЛ СС'!J82</f>
        <v>107621.49</v>
      </c>
      <c r="I114" s="14">
        <f>'ФЛ СС'!K82</f>
        <v>87800.37</v>
      </c>
      <c r="J114" s="14">
        <f>'ЮЛ РО'!J162</f>
        <v>78109.45</v>
      </c>
      <c r="K114" s="14">
        <f>'ЮЛ РО'!K162</f>
        <v>53192.3</v>
      </c>
      <c r="L114" s="14">
        <f>'ЮЛ СС'!J75</f>
        <v>5147.55</v>
      </c>
      <c r="M114" s="14">
        <f>'ЮЛ СС'!K75</f>
        <v>3431.7</v>
      </c>
      <c r="N114" s="21"/>
      <c r="O114" s="4"/>
      <c r="P114" s="16"/>
    </row>
    <row r="115" spans="1:16" x14ac:dyDescent="0.2">
      <c r="A115" s="10" t="s">
        <v>100</v>
      </c>
      <c r="B115" s="11">
        <f t="shared" si="3"/>
        <v>1090830.57</v>
      </c>
      <c r="C115" s="11">
        <f t="shared" si="3"/>
        <v>965078.51</v>
      </c>
      <c r="D115" s="12">
        <f t="shared" si="4"/>
        <v>125752.06000000006</v>
      </c>
      <c r="E115" s="13">
        <f t="shared" si="5"/>
        <v>0.8847189806937662</v>
      </c>
      <c r="F115" s="14">
        <f>'ФЛ РО'!J163</f>
        <v>1047082.26</v>
      </c>
      <c r="G115" s="14">
        <f>'ФЛ РО'!K163</f>
        <v>931523.83</v>
      </c>
      <c r="H115" s="14"/>
      <c r="I115" s="14"/>
      <c r="J115" s="14">
        <f>'ЮЛ РО'!J165</f>
        <v>43748.31</v>
      </c>
      <c r="K115" s="14">
        <f>'ЮЛ РО'!K165</f>
        <v>33554.68</v>
      </c>
      <c r="L115" s="14"/>
      <c r="M115" s="14"/>
      <c r="N115" s="21"/>
      <c r="O115" s="4"/>
      <c r="P115" s="16"/>
    </row>
    <row r="116" spans="1:16" x14ac:dyDescent="0.2">
      <c r="A116" s="10" t="s">
        <v>101</v>
      </c>
      <c r="B116" s="11">
        <f t="shared" si="3"/>
        <v>227421.27000000002</v>
      </c>
      <c r="C116" s="11">
        <f t="shared" si="3"/>
        <v>206355.26</v>
      </c>
      <c r="D116" s="12">
        <f t="shared" si="4"/>
        <v>21066.010000000009</v>
      </c>
      <c r="E116" s="13">
        <f t="shared" si="5"/>
        <v>0.90737009779252398</v>
      </c>
      <c r="F116" s="14">
        <f>'ФЛ РО'!J166</f>
        <v>201541.23</v>
      </c>
      <c r="G116" s="14">
        <f>'ФЛ РО'!K166</f>
        <v>189101.9</v>
      </c>
      <c r="H116" s="14"/>
      <c r="I116" s="14"/>
      <c r="J116" s="14">
        <f>'ЮЛ РО'!J168</f>
        <v>25880.04</v>
      </c>
      <c r="K116" s="14">
        <f>'ЮЛ РО'!K168</f>
        <v>17253.36</v>
      </c>
      <c r="L116" s="14"/>
      <c r="M116" s="14"/>
      <c r="N116" s="21"/>
      <c r="O116" s="4"/>
      <c r="P116" s="16"/>
    </row>
    <row r="117" spans="1:16" x14ac:dyDescent="0.2">
      <c r="J117" s="19"/>
      <c r="K117" s="19"/>
      <c r="L117" s="19"/>
      <c r="M117" s="19"/>
    </row>
    <row r="118" spans="1:16" hidden="1" x14ac:dyDescent="0.2"/>
    <row r="119" spans="1:16" hidden="1" x14ac:dyDescent="0.2"/>
    <row r="120" spans="1:16" hidden="1" x14ac:dyDescent="0.2"/>
    <row r="121" spans="1:16" hidden="1" x14ac:dyDescent="0.2"/>
    <row r="122" spans="1:16" hidden="1" x14ac:dyDescent="0.2">
      <c r="C122" s="17">
        <v>100000000</v>
      </c>
      <c r="G122" s="19">
        <v>100000000</v>
      </c>
    </row>
    <row r="123" spans="1:16" hidden="1" x14ac:dyDescent="0.2"/>
    <row r="124" spans="1:16" hidden="1" x14ac:dyDescent="0.2"/>
    <row r="125" spans="1:16" hidden="1" x14ac:dyDescent="0.2"/>
  </sheetData>
  <mergeCells count="14">
    <mergeCell ref="F7:G7"/>
    <mergeCell ref="H7:I7"/>
    <mergeCell ref="J7:K7"/>
    <mergeCell ref="L7:M7"/>
    <mergeCell ref="A1:M1"/>
    <mergeCell ref="A2:M2"/>
    <mergeCell ref="A3:M3"/>
    <mergeCell ref="A6:A8"/>
    <mergeCell ref="B6:B8"/>
    <mergeCell ref="C6:C8"/>
    <mergeCell ref="D6:D8"/>
    <mergeCell ref="E6:E8"/>
    <mergeCell ref="F6:I6"/>
    <mergeCell ref="J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E18F-D825-463C-8069-BFACB99514AD}">
  <dimension ref="A1:S358"/>
  <sheetViews>
    <sheetView topLeftCell="A43" workbookViewId="0">
      <selection activeCell="A2" sqref="A1:P1048576"/>
    </sheetView>
  </sheetViews>
  <sheetFormatPr defaultRowHeight="12.75" x14ac:dyDescent="0.2"/>
  <cols>
    <col min="1" max="1" width="5" style="23" customWidth="1"/>
    <col min="2" max="2" width="15.140625" style="23" customWidth="1"/>
    <col min="3" max="3" width="2" style="23" customWidth="1"/>
    <col min="4" max="4" width="37.5703125" style="23" customWidth="1"/>
    <col min="5" max="5" width="0.85546875" style="23" customWidth="1"/>
    <col min="6" max="6" width="2" style="23" customWidth="1"/>
    <col min="7" max="7" width="8.140625" style="23" customWidth="1"/>
    <col min="8" max="8" width="11.140625" style="23" customWidth="1"/>
    <col min="9" max="9" width="10.140625" style="23" customWidth="1"/>
    <col min="10" max="10" width="18.5703125" style="23" customWidth="1"/>
    <col min="11" max="11" width="13.5703125" style="23" customWidth="1"/>
    <col min="12" max="12" width="6.5703125" style="23" customWidth="1"/>
    <col min="13" max="15" width="0.5703125" style="23" customWidth="1"/>
    <col min="16" max="16" width="9.140625" style="23"/>
    <col min="17" max="17" width="0.5703125" style="23" customWidth="1"/>
    <col min="18" max="18" width="9.7109375" style="23" customWidth="1"/>
    <col min="19" max="19" width="0.5703125" style="23" customWidth="1"/>
    <col min="20" max="256" width="9.140625" style="23"/>
    <col min="257" max="257" width="5" style="23" customWidth="1"/>
    <col min="258" max="258" width="15.140625" style="23" customWidth="1"/>
    <col min="259" max="259" width="2" style="23" customWidth="1"/>
    <col min="260" max="260" width="37.5703125" style="23" customWidth="1"/>
    <col min="261" max="261" width="0.85546875" style="23" customWidth="1"/>
    <col min="262" max="262" width="2" style="23" customWidth="1"/>
    <col min="263" max="263" width="8.140625" style="23" customWidth="1"/>
    <col min="264" max="264" width="11.140625" style="23" customWidth="1"/>
    <col min="265" max="265" width="10.140625" style="23" customWidth="1"/>
    <col min="266" max="266" width="10" style="23" customWidth="1"/>
    <col min="267" max="267" width="10.140625" style="23" customWidth="1"/>
    <col min="268" max="268" width="6.5703125" style="23" customWidth="1"/>
    <col min="269" max="271" width="0.5703125" style="23" customWidth="1"/>
    <col min="272" max="272" width="9.140625" style="23"/>
    <col min="273" max="273" width="0.5703125" style="23" customWidth="1"/>
    <col min="274" max="274" width="9.7109375" style="23" customWidth="1"/>
    <col min="275" max="275" width="0.5703125" style="23" customWidth="1"/>
    <col min="276" max="512" width="9.140625" style="23"/>
    <col min="513" max="513" width="5" style="23" customWidth="1"/>
    <col min="514" max="514" width="15.140625" style="23" customWidth="1"/>
    <col min="515" max="515" width="2" style="23" customWidth="1"/>
    <col min="516" max="516" width="37.5703125" style="23" customWidth="1"/>
    <col min="517" max="517" width="0.85546875" style="23" customWidth="1"/>
    <col min="518" max="518" width="2" style="23" customWidth="1"/>
    <col min="519" max="519" width="8.140625" style="23" customWidth="1"/>
    <col min="520" max="520" width="11.140625" style="23" customWidth="1"/>
    <col min="521" max="521" width="10.140625" style="23" customWidth="1"/>
    <col min="522" max="522" width="10" style="23" customWidth="1"/>
    <col min="523" max="523" width="10.140625" style="23" customWidth="1"/>
    <col min="524" max="524" width="6.5703125" style="23" customWidth="1"/>
    <col min="525" max="527" width="0.5703125" style="23" customWidth="1"/>
    <col min="528" max="528" width="9.140625" style="23"/>
    <col min="529" max="529" width="0.5703125" style="23" customWidth="1"/>
    <col min="530" max="530" width="9.7109375" style="23" customWidth="1"/>
    <col min="531" max="531" width="0.5703125" style="23" customWidth="1"/>
    <col min="532" max="768" width="9.140625" style="23"/>
    <col min="769" max="769" width="5" style="23" customWidth="1"/>
    <col min="770" max="770" width="15.140625" style="23" customWidth="1"/>
    <col min="771" max="771" width="2" style="23" customWidth="1"/>
    <col min="772" max="772" width="37.5703125" style="23" customWidth="1"/>
    <col min="773" max="773" width="0.85546875" style="23" customWidth="1"/>
    <col min="774" max="774" width="2" style="23" customWidth="1"/>
    <col min="775" max="775" width="8.140625" style="23" customWidth="1"/>
    <col min="776" max="776" width="11.140625" style="23" customWidth="1"/>
    <col min="777" max="777" width="10.140625" style="23" customWidth="1"/>
    <col min="778" max="778" width="10" style="23" customWidth="1"/>
    <col min="779" max="779" width="10.140625" style="23" customWidth="1"/>
    <col min="780" max="780" width="6.5703125" style="23" customWidth="1"/>
    <col min="781" max="783" width="0.5703125" style="23" customWidth="1"/>
    <col min="784" max="784" width="9.140625" style="23"/>
    <col min="785" max="785" width="0.5703125" style="23" customWidth="1"/>
    <col min="786" max="786" width="9.7109375" style="23" customWidth="1"/>
    <col min="787" max="787" width="0.5703125" style="23" customWidth="1"/>
    <col min="788" max="1024" width="9.140625" style="23"/>
    <col min="1025" max="1025" width="5" style="23" customWidth="1"/>
    <col min="1026" max="1026" width="15.140625" style="23" customWidth="1"/>
    <col min="1027" max="1027" width="2" style="23" customWidth="1"/>
    <col min="1028" max="1028" width="37.5703125" style="23" customWidth="1"/>
    <col min="1029" max="1029" width="0.85546875" style="23" customWidth="1"/>
    <col min="1030" max="1030" width="2" style="23" customWidth="1"/>
    <col min="1031" max="1031" width="8.140625" style="23" customWidth="1"/>
    <col min="1032" max="1032" width="11.140625" style="23" customWidth="1"/>
    <col min="1033" max="1033" width="10.140625" style="23" customWidth="1"/>
    <col min="1034" max="1034" width="10" style="23" customWidth="1"/>
    <col min="1035" max="1035" width="10.140625" style="23" customWidth="1"/>
    <col min="1036" max="1036" width="6.5703125" style="23" customWidth="1"/>
    <col min="1037" max="1039" width="0.5703125" style="23" customWidth="1"/>
    <col min="1040" max="1040" width="9.140625" style="23"/>
    <col min="1041" max="1041" width="0.5703125" style="23" customWidth="1"/>
    <col min="1042" max="1042" width="9.7109375" style="23" customWidth="1"/>
    <col min="1043" max="1043" width="0.5703125" style="23" customWidth="1"/>
    <col min="1044" max="1280" width="9.140625" style="23"/>
    <col min="1281" max="1281" width="5" style="23" customWidth="1"/>
    <col min="1282" max="1282" width="15.140625" style="23" customWidth="1"/>
    <col min="1283" max="1283" width="2" style="23" customWidth="1"/>
    <col min="1284" max="1284" width="37.5703125" style="23" customWidth="1"/>
    <col min="1285" max="1285" width="0.85546875" style="23" customWidth="1"/>
    <col min="1286" max="1286" width="2" style="23" customWidth="1"/>
    <col min="1287" max="1287" width="8.140625" style="23" customWidth="1"/>
    <col min="1288" max="1288" width="11.140625" style="23" customWidth="1"/>
    <col min="1289" max="1289" width="10.140625" style="23" customWidth="1"/>
    <col min="1290" max="1290" width="10" style="23" customWidth="1"/>
    <col min="1291" max="1291" width="10.140625" style="23" customWidth="1"/>
    <col min="1292" max="1292" width="6.5703125" style="23" customWidth="1"/>
    <col min="1293" max="1295" width="0.5703125" style="23" customWidth="1"/>
    <col min="1296" max="1296" width="9.140625" style="23"/>
    <col min="1297" max="1297" width="0.5703125" style="23" customWidth="1"/>
    <col min="1298" max="1298" width="9.7109375" style="23" customWidth="1"/>
    <col min="1299" max="1299" width="0.5703125" style="23" customWidth="1"/>
    <col min="1300" max="1536" width="9.140625" style="23"/>
    <col min="1537" max="1537" width="5" style="23" customWidth="1"/>
    <col min="1538" max="1538" width="15.140625" style="23" customWidth="1"/>
    <col min="1539" max="1539" width="2" style="23" customWidth="1"/>
    <col min="1540" max="1540" width="37.5703125" style="23" customWidth="1"/>
    <col min="1541" max="1541" width="0.85546875" style="23" customWidth="1"/>
    <col min="1542" max="1542" width="2" style="23" customWidth="1"/>
    <col min="1543" max="1543" width="8.140625" style="23" customWidth="1"/>
    <col min="1544" max="1544" width="11.140625" style="23" customWidth="1"/>
    <col min="1545" max="1545" width="10.140625" style="23" customWidth="1"/>
    <col min="1546" max="1546" width="10" style="23" customWidth="1"/>
    <col min="1547" max="1547" width="10.140625" style="23" customWidth="1"/>
    <col min="1548" max="1548" width="6.5703125" style="23" customWidth="1"/>
    <col min="1549" max="1551" width="0.5703125" style="23" customWidth="1"/>
    <col min="1552" max="1552" width="9.140625" style="23"/>
    <col min="1553" max="1553" width="0.5703125" style="23" customWidth="1"/>
    <col min="1554" max="1554" width="9.7109375" style="23" customWidth="1"/>
    <col min="1555" max="1555" width="0.5703125" style="23" customWidth="1"/>
    <col min="1556" max="1792" width="9.140625" style="23"/>
    <col min="1793" max="1793" width="5" style="23" customWidth="1"/>
    <col min="1794" max="1794" width="15.140625" style="23" customWidth="1"/>
    <col min="1795" max="1795" width="2" style="23" customWidth="1"/>
    <col min="1796" max="1796" width="37.5703125" style="23" customWidth="1"/>
    <col min="1797" max="1797" width="0.85546875" style="23" customWidth="1"/>
    <col min="1798" max="1798" width="2" style="23" customWidth="1"/>
    <col min="1799" max="1799" width="8.140625" style="23" customWidth="1"/>
    <col min="1800" max="1800" width="11.140625" style="23" customWidth="1"/>
    <col min="1801" max="1801" width="10.140625" style="23" customWidth="1"/>
    <col min="1802" max="1802" width="10" style="23" customWidth="1"/>
    <col min="1803" max="1803" width="10.140625" style="23" customWidth="1"/>
    <col min="1804" max="1804" width="6.5703125" style="23" customWidth="1"/>
    <col min="1805" max="1807" width="0.5703125" style="23" customWidth="1"/>
    <col min="1808" max="1808" width="9.140625" style="23"/>
    <col min="1809" max="1809" width="0.5703125" style="23" customWidth="1"/>
    <col min="1810" max="1810" width="9.7109375" style="23" customWidth="1"/>
    <col min="1811" max="1811" width="0.5703125" style="23" customWidth="1"/>
    <col min="1812" max="2048" width="9.140625" style="23"/>
    <col min="2049" max="2049" width="5" style="23" customWidth="1"/>
    <col min="2050" max="2050" width="15.140625" style="23" customWidth="1"/>
    <col min="2051" max="2051" width="2" style="23" customWidth="1"/>
    <col min="2052" max="2052" width="37.5703125" style="23" customWidth="1"/>
    <col min="2053" max="2053" width="0.85546875" style="23" customWidth="1"/>
    <col min="2054" max="2054" width="2" style="23" customWidth="1"/>
    <col min="2055" max="2055" width="8.140625" style="23" customWidth="1"/>
    <col min="2056" max="2056" width="11.140625" style="23" customWidth="1"/>
    <col min="2057" max="2057" width="10.140625" style="23" customWidth="1"/>
    <col min="2058" max="2058" width="10" style="23" customWidth="1"/>
    <col min="2059" max="2059" width="10.140625" style="23" customWidth="1"/>
    <col min="2060" max="2060" width="6.5703125" style="23" customWidth="1"/>
    <col min="2061" max="2063" width="0.5703125" style="23" customWidth="1"/>
    <col min="2064" max="2064" width="9.140625" style="23"/>
    <col min="2065" max="2065" width="0.5703125" style="23" customWidth="1"/>
    <col min="2066" max="2066" width="9.7109375" style="23" customWidth="1"/>
    <col min="2067" max="2067" width="0.5703125" style="23" customWidth="1"/>
    <col min="2068" max="2304" width="9.140625" style="23"/>
    <col min="2305" max="2305" width="5" style="23" customWidth="1"/>
    <col min="2306" max="2306" width="15.140625" style="23" customWidth="1"/>
    <col min="2307" max="2307" width="2" style="23" customWidth="1"/>
    <col min="2308" max="2308" width="37.5703125" style="23" customWidth="1"/>
    <col min="2309" max="2309" width="0.85546875" style="23" customWidth="1"/>
    <col min="2310" max="2310" width="2" style="23" customWidth="1"/>
    <col min="2311" max="2311" width="8.140625" style="23" customWidth="1"/>
    <col min="2312" max="2312" width="11.140625" style="23" customWidth="1"/>
    <col min="2313" max="2313" width="10.140625" style="23" customWidth="1"/>
    <col min="2314" max="2314" width="10" style="23" customWidth="1"/>
    <col min="2315" max="2315" width="10.140625" style="23" customWidth="1"/>
    <col min="2316" max="2316" width="6.5703125" style="23" customWidth="1"/>
    <col min="2317" max="2319" width="0.5703125" style="23" customWidth="1"/>
    <col min="2320" max="2320" width="9.140625" style="23"/>
    <col min="2321" max="2321" width="0.5703125" style="23" customWidth="1"/>
    <col min="2322" max="2322" width="9.7109375" style="23" customWidth="1"/>
    <col min="2323" max="2323" width="0.5703125" style="23" customWidth="1"/>
    <col min="2324" max="2560" width="9.140625" style="23"/>
    <col min="2561" max="2561" width="5" style="23" customWidth="1"/>
    <col min="2562" max="2562" width="15.140625" style="23" customWidth="1"/>
    <col min="2563" max="2563" width="2" style="23" customWidth="1"/>
    <col min="2564" max="2564" width="37.5703125" style="23" customWidth="1"/>
    <col min="2565" max="2565" width="0.85546875" style="23" customWidth="1"/>
    <col min="2566" max="2566" width="2" style="23" customWidth="1"/>
    <col min="2567" max="2567" width="8.140625" style="23" customWidth="1"/>
    <col min="2568" max="2568" width="11.140625" style="23" customWidth="1"/>
    <col min="2569" max="2569" width="10.140625" style="23" customWidth="1"/>
    <col min="2570" max="2570" width="10" style="23" customWidth="1"/>
    <col min="2571" max="2571" width="10.140625" style="23" customWidth="1"/>
    <col min="2572" max="2572" width="6.5703125" style="23" customWidth="1"/>
    <col min="2573" max="2575" width="0.5703125" style="23" customWidth="1"/>
    <col min="2576" max="2576" width="9.140625" style="23"/>
    <col min="2577" max="2577" width="0.5703125" style="23" customWidth="1"/>
    <col min="2578" max="2578" width="9.7109375" style="23" customWidth="1"/>
    <col min="2579" max="2579" width="0.5703125" style="23" customWidth="1"/>
    <col min="2580" max="2816" width="9.140625" style="23"/>
    <col min="2817" max="2817" width="5" style="23" customWidth="1"/>
    <col min="2818" max="2818" width="15.140625" style="23" customWidth="1"/>
    <col min="2819" max="2819" width="2" style="23" customWidth="1"/>
    <col min="2820" max="2820" width="37.5703125" style="23" customWidth="1"/>
    <col min="2821" max="2821" width="0.85546875" style="23" customWidth="1"/>
    <col min="2822" max="2822" width="2" style="23" customWidth="1"/>
    <col min="2823" max="2823" width="8.140625" style="23" customWidth="1"/>
    <col min="2824" max="2824" width="11.140625" style="23" customWidth="1"/>
    <col min="2825" max="2825" width="10.140625" style="23" customWidth="1"/>
    <col min="2826" max="2826" width="10" style="23" customWidth="1"/>
    <col min="2827" max="2827" width="10.140625" style="23" customWidth="1"/>
    <col min="2828" max="2828" width="6.5703125" style="23" customWidth="1"/>
    <col min="2829" max="2831" width="0.5703125" style="23" customWidth="1"/>
    <col min="2832" max="2832" width="9.140625" style="23"/>
    <col min="2833" max="2833" width="0.5703125" style="23" customWidth="1"/>
    <col min="2834" max="2834" width="9.7109375" style="23" customWidth="1"/>
    <col min="2835" max="2835" width="0.5703125" style="23" customWidth="1"/>
    <col min="2836" max="3072" width="9.140625" style="23"/>
    <col min="3073" max="3073" width="5" style="23" customWidth="1"/>
    <col min="3074" max="3074" width="15.140625" style="23" customWidth="1"/>
    <col min="3075" max="3075" width="2" style="23" customWidth="1"/>
    <col min="3076" max="3076" width="37.5703125" style="23" customWidth="1"/>
    <col min="3077" max="3077" width="0.85546875" style="23" customWidth="1"/>
    <col min="3078" max="3078" width="2" style="23" customWidth="1"/>
    <col min="3079" max="3079" width="8.140625" style="23" customWidth="1"/>
    <col min="3080" max="3080" width="11.140625" style="23" customWidth="1"/>
    <col min="3081" max="3081" width="10.140625" style="23" customWidth="1"/>
    <col min="3082" max="3082" width="10" style="23" customWidth="1"/>
    <col min="3083" max="3083" width="10.140625" style="23" customWidth="1"/>
    <col min="3084" max="3084" width="6.5703125" style="23" customWidth="1"/>
    <col min="3085" max="3087" width="0.5703125" style="23" customWidth="1"/>
    <col min="3088" max="3088" width="9.140625" style="23"/>
    <col min="3089" max="3089" width="0.5703125" style="23" customWidth="1"/>
    <col min="3090" max="3090" width="9.7109375" style="23" customWidth="1"/>
    <col min="3091" max="3091" width="0.5703125" style="23" customWidth="1"/>
    <col min="3092" max="3328" width="9.140625" style="23"/>
    <col min="3329" max="3329" width="5" style="23" customWidth="1"/>
    <col min="3330" max="3330" width="15.140625" style="23" customWidth="1"/>
    <col min="3331" max="3331" width="2" style="23" customWidth="1"/>
    <col min="3332" max="3332" width="37.5703125" style="23" customWidth="1"/>
    <col min="3333" max="3333" width="0.85546875" style="23" customWidth="1"/>
    <col min="3334" max="3334" width="2" style="23" customWidth="1"/>
    <col min="3335" max="3335" width="8.140625" style="23" customWidth="1"/>
    <col min="3336" max="3336" width="11.140625" style="23" customWidth="1"/>
    <col min="3337" max="3337" width="10.140625" style="23" customWidth="1"/>
    <col min="3338" max="3338" width="10" style="23" customWidth="1"/>
    <col min="3339" max="3339" width="10.140625" style="23" customWidth="1"/>
    <col min="3340" max="3340" width="6.5703125" style="23" customWidth="1"/>
    <col min="3341" max="3343" width="0.5703125" style="23" customWidth="1"/>
    <col min="3344" max="3344" width="9.140625" style="23"/>
    <col min="3345" max="3345" width="0.5703125" style="23" customWidth="1"/>
    <col min="3346" max="3346" width="9.7109375" style="23" customWidth="1"/>
    <col min="3347" max="3347" width="0.5703125" style="23" customWidth="1"/>
    <col min="3348" max="3584" width="9.140625" style="23"/>
    <col min="3585" max="3585" width="5" style="23" customWidth="1"/>
    <col min="3586" max="3586" width="15.140625" style="23" customWidth="1"/>
    <col min="3587" max="3587" width="2" style="23" customWidth="1"/>
    <col min="3588" max="3588" width="37.5703125" style="23" customWidth="1"/>
    <col min="3589" max="3589" width="0.85546875" style="23" customWidth="1"/>
    <col min="3590" max="3590" width="2" style="23" customWidth="1"/>
    <col min="3591" max="3591" width="8.140625" style="23" customWidth="1"/>
    <col min="3592" max="3592" width="11.140625" style="23" customWidth="1"/>
    <col min="3593" max="3593" width="10.140625" style="23" customWidth="1"/>
    <col min="3594" max="3594" width="10" style="23" customWidth="1"/>
    <col min="3595" max="3595" width="10.140625" style="23" customWidth="1"/>
    <col min="3596" max="3596" width="6.5703125" style="23" customWidth="1"/>
    <col min="3597" max="3599" width="0.5703125" style="23" customWidth="1"/>
    <col min="3600" max="3600" width="9.140625" style="23"/>
    <col min="3601" max="3601" width="0.5703125" style="23" customWidth="1"/>
    <col min="3602" max="3602" width="9.7109375" style="23" customWidth="1"/>
    <col min="3603" max="3603" width="0.5703125" style="23" customWidth="1"/>
    <col min="3604" max="3840" width="9.140625" style="23"/>
    <col min="3841" max="3841" width="5" style="23" customWidth="1"/>
    <col min="3842" max="3842" width="15.140625" style="23" customWidth="1"/>
    <col min="3843" max="3843" width="2" style="23" customWidth="1"/>
    <col min="3844" max="3844" width="37.5703125" style="23" customWidth="1"/>
    <col min="3845" max="3845" width="0.85546875" style="23" customWidth="1"/>
    <col min="3846" max="3846" width="2" style="23" customWidth="1"/>
    <col min="3847" max="3847" width="8.140625" style="23" customWidth="1"/>
    <col min="3848" max="3848" width="11.140625" style="23" customWidth="1"/>
    <col min="3849" max="3849" width="10.140625" style="23" customWidth="1"/>
    <col min="3850" max="3850" width="10" style="23" customWidth="1"/>
    <col min="3851" max="3851" width="10.140625" style="23" customWidth="1"/>
    <col min="3852" max="3852" width="6.5703125" style="23" customWidth="1"/>
    <col min="3853" max="3855" width="0.5703125" style="23" customWidth="1"/>
    <col min="3856" max="3856" width="9.140625" style="23"/>
    <col min="3857" max="3857" width="0.5703125" style="23" customWidth="1"/>
    <col min="3858" max="3858" width="9.7109375" style="23" customWidth="1"/>
    <col min="3859" max="3859" width="0.5703125" style="23" customWidth="1"/>
    <col min="3860" max="4096" width="9.140625" style="23"/>
    <col min="4097" max="4097" width="5" style="23" customWidth="1"/>
    <col min="4098" max="4098" width="15.140625" style="23" customWidth="1"/>
    <col min="4099" max="4099" width="2" style="23" customWidth="1"/>
    <col min="4100" max="4100" width="37.5703125" style="23" customWidth="1"/>
    <col min="4101" max="4101" width="0.85546875" style="23" customWidth="1"/>
    <col min="4102" max="4102" width="2" style="23" customWidth="1"/>
    <col min="4103" max="4103" width="8.140625" style="23" customWidth="1"/>
    <col min="4104" max="4104" width="11.140625" style="23" customWidth="1"/>
    <col min="4105" max="4105" width="10.140625" style="23" customWidth="1"/>
    <col min="4106" max="4106" width="10" style="23" customWidth="1"/>
    <col min="4107" max="4107" width="10.140625" style="23" customWidth="1"/>
    <col min="4108" max="4108" width="6.5703125" style="23" customWidth="1"/>
    <col min="4109" max="4111" width="0.5703125" style="23" customWidth="1"/>
    <col min="4112" max="4112" width="9.140625" style="23"/>
    <col min="4113" max="4113" width="0.5703125" style="23" customWidth="1"/>
    <col min="4114" max="4114" width="9.7109375" style="23" customWidth="1"/>
    <col min="4115" max="4115" width="0.5703125" style="23" customWidth="1"/>
    <col min="4116" max="4352" width="9.140625" style="23"/>
    <col min="4353" max="4353" width="5" style="23" customWidth="1"/>
    <col min="4354" max="4354" width="15.140625" style="23" customWidth="1"/>
    <col min="4355" max="4355" width="2" style="23" customWidth="1"/>
    <col min="4356" max="4356" width="37.5703125" style="23" customWidth="1"/>
    <col min="4357" max="4357" width="0.85546875" style="23" customWidth="1"/>
    <col min="4358" max="4358" width="2" style="23" customWidth="1"/>
    <col min="4359" max="4359" width="8.140625" style="23" customWidth="1"/>
    <col min="4360" max="4360" width="11.140625" style="23" customWidth="1"/>
    <col min="4361" max="4361" width="10.140625" style="23" customWidth="1"/>
    <col min="4362" max="4362" width="10" style="23" customWidth="1"/>
    <col min="4363" max="4363" width="10.140625" style="23" customWidth="1"/>
    <col min="4364" max="4364" width="6.5703125" style="23" customWidth="1"/>
    <col min="4365" max="4367" width="0.5703125" style="23" customWidth="1"/>
    <col min="4368" max="4368" width="9.140625" style="23"/>
    <col min="4369" max="4369" width="0.5703125" style="23" customWidth="1"/>
    <col min="4370" max="4370" width="9.7109375" style="23" customWidth="1"/>
    <col min="4371" max="4371" width="0.5703125" style="23" customWidth="1"/>
    <col min="4372" max="4608" width="9.140625" style="23"/>
    <col min="4609" max="4609" width="5" style="23" customWidth="1"/>
    <col min="4610" max="4610" width="15.140625" style="23" customWidth="1"/>
    <col min="4611" max="4611" width="2" style="23" customWidth="1"/>
    <col min="4612" max="4612" width="37.5703125" style="23" customWidth="1"/>
    <col min="4613" max="4613" width="0.85546875" style="23" customWidth="1"/>
    <col min="4614" max="4614" width="2" style="23" customWidth="1"/>
    <col min="4615" max="4615" width="8.140625" style="23" customWidth="1"/>
    <col min="4616" max="4616" width="11.140625" style="23" customWidth="1"/>
    <col min="4617" max="4617" width="10.140625" style="23" customWidth="1"/>
    <col min="4618" max="4618" width="10" style="23" customWidth="1"/>
    <col min="4619" max="4619" width="10.140625" style="23" customWidth="1"/>
    <col min="4620" max="4620" width="6.5703125" style="23" customWidth="1"/>
    <col min="4621" max="4623" width="0.5703125" style="23" customWidth="1"/>
    <col min="4624" max="4624" width="9.140625" style="23"/>
    <col min="4625" max="4625" width="0.5703125" style="23" customWidth="1"/>
    <col min="4626" max="4626" width="9.7109375" style="23" customWidth="1"/>
    <col min="4627" max="4627" width="0.5703125" style="23" customWidth="1"/>
    <col min="4628" max="4864" width="9.140625" style="23"/>
    <col min="4865" max="4865" width="5" style="23" customWidth="1"/>
    <col min="4866" max="4866" width="15.140625" style="23" customWidth="1"/>
    <col min="4867" max="4867" width="2" style="23" customWidth="1"/>
    <col min="4868" max="4868" width="37.5703125" style="23" customWidth="1"/>
    <col min="4869" max="4869" width="0.85546875" style="23" customWidth="1"/>
    <col min="4870" max="4870" width="2" style="23" customWidth="1"/>
    <col min="4871" max="4871" width="8.140625" style="23" customWidth="1"/>
    <col min="4872" max="4872" width="11.140625" style="23" customWidth="1"/>
    <col min="4873" max="4873" width="10.140625" style="23" customWidth="1"/>
    <col min="4874" max="4874" width="10" style="23" customWidth="1"/>
    <col min="4875" max="4875" width="10.140625" style="23" customWidth="1"/>
    <col min="4876" max="4876" width="6.5703125" style="23" customWidth="1"/>
    <col min="4877" max="4879" width="0.5703125" style="23" customWidth="1"/>
    <col min="4880" max="4880" width="9.140625" style="23"/>
    <col min="4881" max="4881" width="0.5703125" style="23" customWidth="1"/>
    <col min="4882" max="4882" width="9.7109375" style="23" customWidth="1"/>
    <col min="4883" max="4883" width="0.5703125" style="23" customWidth="1"/>
    <col min="4884" max="5120" width="9.140625" style="23"/>
    <col min="5121" max="5121" width="5" style="23" customWidth="1"/>
    <col min="5122" max="5122" width="15.140625" style="23" customWidth="1"/>
    <col min="5123" max="5123" width="2" style="23" customWidth="1"/>
    <col min="5124" max="5124" width="37.5703125" style="23" customWidth="1"/>
    <col min="5125" max="5125" width="0.85546875" style="23" customWidth="1"/>
    <col min="5126" max="5126" width="2" style="23" customWidth="1"/>
    <col min="5127" max="5127" width="8.140625" style="23" customWidth="1"/>
    <col min="5128" max="5128" width="11.140625" style="23" customWidth="1"/>
    <col min="5129" max="5129" width="10.140625" style="23" customWidth="1"/>
    <col min="5130" max="5130" width="10" style="23" customWidth="1"/>
    <col min="5131" max="5131" width="10.140625" style="23" customWidth="1"/>
    <col min="5132" max="5132" width="6.5703125" style="23" customWidth="1"/>
    <col min="5133" max="5135" width="0.5703125" style="23" customWidth="1"/>
    <col min="5136" max="5136" width="9.140625" style="23"/>
    <col min="5137" max="5137" width="0.5703125" style="23" customWidth="1"/>
    <col min="5138" max="5138" width="9.7109375" style="23" customWidth="1"/>
    <col min="5139" max="5139" width="0.5703125" style="23" customWidth="1"/>
    <col min="5140" max="5376" width="9.140625" style="23"/>
    <col min="5377" max="5377" width="5" style="23" customWidth="1"/>
    <col min="5378" max="5378" width="15.140625" style="23" customWidth="1"/>
    <col min="5379" max="5379" width="2" style="23" customWidth="1"/>
    <col min="5380" max="5380" width="37.5703125" style="23" customWidth="1"/>
    <col min="5381" max="5381" width="0.85546875" style="23" customWidth="1"/>
    <col min="5382" max="5382" width="2" style="23" customWidth="1"/>
    <col min="5383" max="5383" width="8.140625" style="23" customWidth="1"/>
    <col min="5384" max="5384" width="11.140625" style="23" customWidth="1"/>
    <col min="5385" max="5385" width="10.140625" style="23" customWidth="1"/>
    <col min="5386" max="5386" width="10" style="23" customWidth="1"/>
    <col min="5387" max="5387" width="10.140625" style="23" customWidth="1"/>
    <col min="5388" max="5388" width="6.5703125" style="23" customWidth="1"/>
    <col min="5389" max="5391" width="0.5703125" style="23" customWidth="1"/>
    <col min="5392" max="5392" width="9.140625" style="23"/>
    <col min="5393" max="5393" width="0.5703125" style="23" customWidth="1"/>
    <col min="5394" max="5394" width="9.7109375" style="23" customWidth="1"/>
    <col min="5395" max="5395" width="0.5703125" style="23" customWidth="1"/>
    <col min="5396" max="5632" width="9.140625" style="23"/>
    <col min="5633" max="5633" width="5" style="23" customWidth="1"/>
    <col min="5634" max="5634" width="15.140625" style="23" customWidth="1"/>
    <col min="5635" max="5635" width="2" style="23" customWidth="1"/>
    <col min="5636" max="5636" width="37.5703125" style="23" customWidth="1"/>
    <col min="5637" max="5637" width="0.85546875" style="23" customWidth="1"/>
    <col min="5638" max="5638" width="2" style="23" customWidth="1"/>
    <col min="5639" max="5639" width="8.140625" style="23" customWidth="1"/>
    <col min="5640" max="5640" width="11.140625" style="23" customWidth="1"/>
    <col min="5641" max="5641" width="10.140625" style="23" customWidth="1"/>
    <col min="5642" max="5642" width="10" style="23" customWidth="1"/>
    <col min="5643" max="5643" width="10.140625" style="23" customWidth="1"/>
    <col min="5644" max="5644" width="6.5703125" style="23" customWidth="1"/>
    <col min="5645" max="5647" width="0.5703125" style="23" customWidth="1"/>
    <col min="5648" max="5648" width="9.140625" style="23"/>
    <col min="5649" max="5649" width="0.5703125" style="23" customWidth="1"/>
    <col min="5650" max="5650" width="9.7109375" style="23" customWidth="1"/>
    <col min="5651" max="5651" width="0.5703125" style="23" customWidth="1"/>
    <col min="5652" max="5888" width="9.140625" style="23"/>
    <col min="5889" max="5889" width="5" style="23" customWidth="1"/>
    <col min="5890" max="5890" width="15.140625" style="23" customWidth="1"/>
    <col min="5891" max="5891" width="2" style="23" customWidth="1"/>
    <col min="5892" max="5892" width="37.5703125" style="23" customWidth="1"/>
    <col min="5893" max="5893" width="0.85546875" style="23" customWidth="1"/>
    <col min="5894" max="5894" width="2" style="23" customWidth="1"/>
    <col min="5895" max="5895" width="8.140625" style="23" customWidth="1"/>
    <col min="5896" max="5896" width="11.140625" style="23" customWidth="1"/>
    <col min="5897" max="5897" width="10.140625" style="23" customWidth="1"/>
    <col min="5898" max="5898" width="10" style="23" customWidth="1"/>
    <col min="5899" max="5899" width="10.140625" style="23" customWidth="1"/>
    <col min="5900" max="5900" width="6.5703125" style="23" customWidth="1"/>
    <col min="5901" max="5903" width="0.5703125" style="23" customWidth="1"/>
    <col min="5904" max="5904" width="9.140625" style="23"/>
    <col min="5905" max="5905" width="0.5703125" style="23" customWidth="1"/>
    <col min="5906" max="5906" width="9.7109375" style="23" customWidth="1"/>
    <col min="5907" max="5907" width="0.5703125" style="23" customWidth="1"/>
    <col min="5908" max="6144" width="9.140625" style="23"/>
    <col min="6145" max="6145" width="5" style="23" customWidth="1"/>
    <col min="6146" max="6146" width="15.140625" style="23" customWidth="1"/>
    <col min="6147" max="6147" width="2" style="23" customWidth="1"/>
    <col min="6148" max="6148" width="37.5703125" style="23" customWidth="1"/>
    <col min="6149" max="6149" width="0.85546875" style="23" customWidth="1"/>
    <col min="6150" max="6150" width="2" style="23" customWidth="1"/>
    <col min="6151" max="6151" width="8.140625" style="23" customWidth="1"/>
    <col min="6152" max="6152" width="11.140625" style="23" customWidth="1"/>
    <col min="6153" max="6153" width="10.140625" style="23" customWidth="1"/>
    <col min="6154" max="6154" width="10" style="23" customWidth="1"/>
    <col min="6155" max="6155" width="10.140625" style="23" customWidth="1"/>
    <col min="6156" max="6156" width="6.5703125" style="23" customWidth="1"/>
    <col min="6157" max="6159" width="0.5703125" style="23" customWidth="1"/>
    <col min="6160" max="6160" width="9.140625" style="23"/>
    <col min="6161" max="6161" width="0.5703125" style="23" customWidth="1"/>
    <col min="6162" max="6162" width="9.7109375" style="23" customWidth="1"/>
    <col min="6163" max="6163" width="0.5703125" style="23" customWidth="1"/>
    <col min="6164" max="6400" width="9.140625" style="23"/>
    <col min="6401" max="6401" width="5" style="23" customWidth="1"/>
    <col min="6402" max="6402" width="15.140625" style="23" customWidth="1"/>
    <col min="6403" max="6403" width="2" style="23" customWidth="1"/>
    <col min="6404" max="6404" width="37.5703125" style="23" customWidth="1"/>
    <col min="6405" max="6405" width="0.85546875" style="23" customWidth="1"/>
    <col min="6406" max="6406" width="2" style="23" customWidth="1"/>
    <col min="6407" max="6407" width="8.140625" style="23" customWidth="1"/>
    <col min="6408" max="6408" width="11.140625" style="23" customWidth="1"/>
    <col min="6409" max="6409" width="10.140625" style="23" customWidth="1"/>
    <col min="6410" max="6410" width="10" style="23" customWidth="1"/>
    <col min="6411" max="6411" width="10.140625" style="23" customWidth="1"/>
    <col min="6412" max="6412" width="6.5703125" style="23" customWidth="1"/>
    <col min="6413" max="6415" width="0.5703125" style="23" customWidth="1"/>
    <col min="6416" max="6416" width="9.140625" style="23"/>
    <col min="6417" max="6417" width="0.5703125" style="23" customWidth="1"/>
    <col min="6418" max="6418" width="9.7109375" style="23" customWidth="1"/>
    <col min="6419" max="6419" width="0.5703125" style="23" customWidth="1"/>
    <col min="6420" max="6656" width="9.140625" style="23"/>
    <col min="6657" max="6657" width="5" style="23" customWidth="1"/>
    <col min="6658" max="6658" width="15.140625" style="23" customWidth="1"/>
    <col min="6659" max="6659" width="2" style="23" customWidth="1"/>
    <col min="6660" max="6660" width="37.5703125" style="23" customWidth="1"/>
    <col min="6661" max="6661" width="0.85546875" style="23" customWidth="1"/>
    <col min="6662" max="6662" width="2" style="23" customWidth="1"/>
    <col min="6663" max="6663" width="8.140625" style="23" customWidth="1"/>
    <col min="6664" max="6664" width="11.140625" style="23" customWidth="1"/>
    <col min="6665" max="6665" width="10.140625" style="23" customWidth="1"/>
    <col min="6666" max="6666" width="10" style="23" customWidth="1"/>
    <col min="6667" max="6667" width="10.140625" style="23" customWidth="1"/>
    <col min="6668" max="6668" width="6.5703125" style="23" customWidth="1"/>
    <col min="6669" max="6671" width="0.5703125" style="23" customWidth="1"/>
    <col min="6672" max="6672" width="9.140625" style="23"/>
    <col min="6673" max="6673" width="0.5703125" style="23" customWidth="1"/>
    <col min="6674" max="6674" width="9.7109375" style="23" customWidth="1"/>
    <col min="6675" max="6675" width="0.5703125" style="23" customWidth="1"/>
    <col min="6676" max="6912" width="9.140625" style="23"/>
    <col min="6913" max="6913" width="5" style="23" customWidth="1"/>
    <col min="6914" max="6914" width="15.140625" style="23" customWidth="1"/>
    <col min="6915" max="6915" width="2" style="23" customWidth="1"/>
    <col min="6916" max="6916" width="37.5703125" style="23" customWidth="1"/>
    <col min="6917" max="6917" width="0.85546875" style="23" customWidth="1"/>
    <col min="6918" max="6918" width="2" style="23" customWidth="1"/>
    <col min="6919" max="6919" width="8.140625" style="23" customWidth="1"/>
    <col min="6920" max="6920" width="11.140625" style="23" customWidth="1"/>
    <col min="6921" max="6921" width="10.140625" style="23" customWidth="1"/>
    <col min="6922" max="6922" width="10" style="23" customWidth="1"/>
    <col min="6923" max="6923" width="10.140625" style="23" customWidth="1"/>
    <col min="6924" max="6924" width="6.5703125" style="23" customWidth="1"/>
    <col min="6925" max="6927" width="0.5703125" style="23" customWidth="1"/>
    <col min="6928" max="6928" width="9.140625" style="23"/>
    <col min="6929" max="6929" width="0.5703125" style="23" customWidth="1"/>
    <col min="6930" max="6930" width="9.7109375" style="23" customWidth="1"/>
    <col min="6931" max="6931" width="0.5703125" style="23" customWidth="1"/>
    <col min="6932" max="7168" width="9.140625" style="23"/>
    <col min="7169" max="7169" width="5" style="23" customWidth="1"/>
    <col min="7170" max="7170" width="15.140625" style="23" customWidth="1"/>
    <col min="7171" max="7171" width="2" style="23" customWidth="1"/>
    <col min="7172" max="7172" width="37.5703125" style="23" customWidth="1"/>
    <col min="7173" max="7173" width="0.85546875" style="23" customWidth="1"/>
    <col min="7174" max="7174" width="2" style="23" customWidth="1"/>
    <col min="7175" max="7175" width="8.140625" style="23" customWidth="1"/>
    <col min="7176" max="7176" width="11.140625" style="23" customWidth="1"/>
    <col min="7177" max="7177" width="10.140625" style="23" customWidth="1"/>
    <col min="7178" max="7178" width="10" style="23" customWidth="1"/>
    <col min="7179" max="7179" width="10.140625" style="23" customWidth="1"/>
    <col min="7180" max="7180" width="6.5703125" style="23" customWidth="1"/>
    <col min="7181" max="7183" width="0.5703125" style="23" customWidth="1"/>
    <col min="7184" max="7184" width="9.140625" style="23"/>
    <col min="7185" max="7185" width="0.5703125" style="23" customWidth="1"/>
    <col min="7186" max="7186" width="9.7109375" style="23" customWidth="1"/>
    <col min="7187" max="7187" width="0.5703125" style="23" customWidth="1"/>
    <col min="7188" max="7424" width="9.140625" style="23"/>
    <col min="7425" max="7425" width="5" style="23" customWidth="1"/>
    <col min="7426" max="7426" width="15.140625" style="23" customWidth="1"/>
    <col min="7427" max="7427" width="2" style="23" customWidth="1"/>
    <col min="7428" max="7428" width="37.5703125" style="23" customWidth="1"/>
    <col min="7429" max="7429" width="0.85546875" style="23" customWidth="1"/>
    <col min="7430" max="7430" width="2" style="23" customWidth="1"/>
    <col min="7431" max="7431" width="8.140625" style="23" customWidth="1"/>
    <col min="7432" max="7432" width="11.140625" style="23" customWidth="1"/>
    <col min="7433" max="7433" width="10.140625" style="23" customWidth="1"/>
    <col min="7434" max="7434" width="10" style="23" customWidth="1"/>
    <col min="7435" max="7435" width="10.140625" style="23" customWidth="1"/>
    <col min="7436" max="7436" width="6.5703125" style="23" customWidth="1"/>
    <col min="7437" max="7439" width="0.5703125" style="23" customWidth="1"/>
    <col min="7440" max="7440" width="9.140625" style="23"/>
    <col min="7441" max="7441" width="0.5703125" style="23" customWidth="1"/>
    <col min="7442" max="7442" width="9.7109375" style="23" customWidth="1"/>
    <col min="7443" max="7443" width="0.5703125" style="23" customWidth="1"/>
    <col min="7444" max="7680" width="9.140625" style="23"/>
    <col min="7681" max="7681" width="5" style="23" customWidth="1"/>
    <col min="7682" max="7682" width="15.140625" style="23" customWidth="1"/>
    <col min="7683" max="7683" width="2" style="23" customWidth="1"/>
    <col min="7684" max="7684" width="37.5703125" style="23" customWidth="1"/>
    <col min="7685" max="7685" width="0.85546875" style="23" customWidth="1"/>
    <col min="7686" max="7686" width="2" style="23" customWidth="1"/>
    <col min="7687" max="7687" width="8.140625" style="23" customWidth="1"/>
    <col min="7688" max="7688" width="11.140625" style="23" customWidth="1"/>
    <col min="7689" max="7689" width="10.140625" style="23" customWidth="1"/>
    <col min="7690" max="7690" width="10" style="23" customWidth="1"/>
    <col min="7691" max="7691" width="10.140625" style="23" customWidth="1"/>
    <col min="7692" max="7692" width="6.5703125" style="23" customWidth="1"/>
    <col min="7693" max="7695" width="0.5703125" style="23" customWidth="1"/>
    <col min="7696" max="7696" width="9.140625" style="23"/>
    <col min="7697" max="7697" width="0.5703125" style="23" customWidth="1"/>
    <col min="7698" max="7698" width="9.7109375" style="23" customWidth="1"/>
    <col min="7699" max="7699" width="0.5703125" style="23" customWidth="1"/>
    <col min="7700" max="7936" width="9.140625" style="23"/>
    <col min="7937" max="7937" width="5" style="23" customWidth="1"/>
    <col min="7938" max="7938" width="15.140625" style="23" customWidth="1"/>
    <col min="7939" max="7939" width="2" style="23" customWidth="1"/>
    <col min="7940" max="7940" width="37.5703125" style="23" customWidth="1"/>
    <col min="7941" max="7941" width="0.85546875" style="23" customWidth="1"/>
    <col min="7942" max="7942" width="2" style="23" customWidth="1"/>
    <col min="7943" max="7943" width="8.140625" style="23" customWidth="1"/>
    <col min="7944" max="7944" width="11.140625" style="23" customWidth="1"/>
    <col min="7945" max="7945" width="10.140625" style="23" customWidth="1"/>
    <col min="7946" max="7946" width="10" style="23" customWidth="1"/>
    <col min="7947" max="7947" width="10.140625" style="23" customWidth="1"/>
    <col min="7948" max="7948" width="6.5703125" style="23" customWidth="1"/>
    <col min="7949" max="7951" width="0.5703125" style="23" customWidth="1"/>
    <col min="7952" max="7952" width="9.140625" style="23"/>
    <col min="7953" max="7953" width="0.5703125" style="23" customWidth="1"/>
    <col min="7954" max="7954" width="9.7109375" style="23" customWidth="1"/>
    <col min="7955" max="7955" width="0.5703125" style="23" customWidth="1"/>
    <col min="7956" max="8192" width="9.140625" style="23"/>
    <col min="8193" max="8193" width="5" style="23" customWidth="1"/>
    <col min="8194" max="8194" width="15.140625" style="23" customWidth="1"/>
    <col min="8195" max="8195" width="2" style="23" customWidth="1"/>
    <col min="8196" max="8196" width="37.5703125" style="23" customWidth="1"/>
    <col min="8197" max="8197" width="0.85546875" style="23" customWidth="1"/>
    <col min="8198" max="8198" width="2" style="23" customWidth="1"/>
    <col min="8199" max="8199" width="8.140625" style="23" customWidth="1"/>
    <col min="8200" max="8200" width="11.140625" style="23" customWidth="1"/>
    <col min="8201" max="8201" width="10.140625" style="23" customWidth="1"/>
    <col min="8202" max="8202" width="10" style="23" customWidth="1"/>
    <col min="8203" max="8203" width="10.140625" style="23" customWidth="1"/>
    <col min="8204" max="8204" width="6.5703125" style="23" customWidth="1"/>
    <col min="8205" max="8207" width="0.5703125" style="23" customWidth="1"/>
    <col min="8208" max="8208" width="9.140625" style="23"/>
    <col min="8209" max="8209" width="0.5703125" style="23" customWidth="1"/>
    <col min="8210" max="8210" width="9.7109375" style="23" customWidth="1"/>
    <col min="8211" max="8211" width="0.5703125" style="23" customWidth="1"/>
    <col min="8212" max="8448" width="9.140625" style="23"/>
    <col min="8449" max="8449" width="5" style="23" customWidth="1"/>
    <col min="8450" max="8450" width="15.140625" style="23" customWidth="1"/>
    <col min="8451" max="8451" width="2" style="23" customWidth="1"/>
    <col min="8452" max="8452" width="37.5703125" style="23" customWidth="1"/>
    <col min="8453" max="8453" width="0.85546875" style="23" customWidth="1"/>
    <col min="8454" max="8454" width="2" style="23" customWidth="1"/>
    <col min="8455" max="8455" width="8.140625" style="23" customWidth="1"/>
    <col min="8456" max="8456" width="11.140625" style="23" customWidth="1"/>
    <col min="8457" max="8457" width="10.140625" style="23" customWidth="1"/>
    <col min="8458" max="8458" width="10" style="23" customWidth="1"/>
    <col min="8459" max="8459" width="10.140625" style="23" customWidth="1"/>
    <col min="8460" max="8460" width="6.5703125" style="23" customWidth="1"/>
    <col min="8461" max="8463" width="0.5703125" style="23" customWidth="1"/>
    <col min="8464" max="8464" width="9.140625" style="23"/>
    <col min="8465" max="8465" width="0.5703125" style="23" customWidth="1"/>
    <col min="8466" max="8466" width="9.7109375" style="23" customWidth="1"/>
    <col min="8467" max="8467" width="0.5703125" style="23" customWidth="1"/>
    <col min="8468" max="8704" width="9.140625" style="23"/>
    <col min="8705" max="8705" width="5" style="23" customWidth="1"/>
    <col min="8706" max="8706" width="15.140625" style="23" customWidth="1"/>
    <col min="8707" max="8707" width="2" style="23" customWidth="1"/>
    <col min="8708" max="8708" width="37.5703125" style="23" customWidth="1"/>
    <col min="8709" max="8709" width="0.85546875" style="23" customWidth="1"/>
    <col min="8710" max="8710" width="2" style="23" customWidth="1"/>
    <col min="8711" max="8711" width="8.140625" style="23" customWidth="1"/>
    <col min="8712" max="8712" width="11.140625" style="23" customWidth="1"/>
    <col min="8713" max="8713" width="10.140625" style="23" customWidth="1"/>
    <col min="8714" max="8714" width="10" style="23" customWidth="1"/>
    <col min="8715" max="8715" width="10.140625" style="23" customWidth="1"/>
    <col min="8716" max="8716" width="6.5703125" style="23" customWidth="1"/>
    <col min="8717" max="8719" width="0.5703125" style="23" customWidth="1"/>
    <col min="8720" max="8720" width="9.140625" style="23"/>
    <col min="8721" max="8721" width="0.5703125" style="23" customWidth="1"/>
    <col min="8722" max="8722" width="9.7109375" style="23" customWidth="1"/>
    <col min="8723" max="8723" width="0.5703125" style="23" customWidth="1"/>
    <col min="8724" max="8960" width="9.140625" style="23"/>
    <col min="8961" max="8961" width="5" style="23" customWidth="1"/>
    <col min="8962" max="8962" width="15.140625" style="23" customWidth="1"/>
    <col min="8963" max="8963" width="2" style="23" customWidth="1"/>
    <col min="8964" max="8964" width="37.5703125" style="23" customWidth="1"/>
    <col min="8965" max="8965" width="0.85546875" style="23" customWidth="1"/>
    <col min="8966" max="8966" width="2" style="23" customWidth="1"/>
    <col min="8967" max="8967" width="8.140625" style="23" customWidth="1"/>
    <col min="8968" max="8968" width="11.140625" style="23" customWidth="1"/>
    <col min="8969" max="8969" width="10.140625" style="23" customWidth="1"/>
    <col min="8970" max="8970" width="10" style="23" customWidth="1"/>
    <col min="8971" max="8971" width="10.140625" style="23" customWidth="1"/>
    <col min="8972" max="8972" width="6.5703125" style="23" customWidth="1"/>
    <col min="8973" max="8975" width="0.5703125" style="23" customWidth="1"/>
    <col min="8976" max="8976" width="9.140625" style="23"/>
    <col min="8977" max="8977" width="0.5703125" style="23" customWidth="1"/>
    <col min="8978" max="8978" width="9.7109375" style="23" customWidth="1"/>
    <col min="8979" max="8979" width="0.5703125" style="23" customWidth="1"/>
    <col min="8980" max="9216" width="9.140625" style="23"/>
    <col min="9217" max="9217" width="5" style="23" customWidth="1"/>
    <col min="9218" max="9218" width="15.140625" style="23" customWidth="1"/>
    <col min="9219" max="9219" width="2" style="23" customWidth="1"/>
    <col min="9220" max="9220" width="37.5703125" style="23" customWidth="1"/>
    <col min="9221" max="9221" width="0.85546875" style="23" customWidth="1"/>
    <col min="9222" max="9222" width="2" style="23" customWidth="1"/>
    <col min="9223" max="9223" width="8.140625" style="23" customWidth="1"/>
    <col min="9224" max="9224" width="11.140625" style="23" customWidth="1"/>
    <col min="9225" max="9225" width="10.140625" style="23" customWidth="1"/>
    <col min="9226" max="9226" width="10" style="23" customWidth="1"/>
    <col min="9227" max="9227" width="10.140625" style="23" customWidth="1"/>
    <col min="9228" max="9228" width="6.5703125" style="23" customWidth="1"/>
    <col min="9229" max="9231" width="0.5703125" style="23" customWidth="1"/>
    <col min="9232" max="9232" width="9.140625" style="23"/>
    <col min="9233" max="9233" width="0.5703125" style="23" customWidth="1"/>
    <col min="9234" max="9234" width="9.7109375" style="23" customWidth="1"/>
    <col min="9235" max="9235" width="0.5703125" style="23" customWidth="1"/>
    <col min="9236" max="9472" width="9.140625" style="23"/>
    <col min="9473" max="9473" width="5" style="23" customWidth="1"/>
    <col min="9474" max="9474" width="15.140625" style="23" customWidth="1"/>
    <col min="9475" max="9475" width="2" style="23" customWidth="1"/>
    <col min="9476" max="9476" width="37.5703125" style="23" customWidth="1"/>
    <col min="9477" max="9477" width="0.85546875" style="23" customWidth="1"/>
    <col min="9478" max="9478" width="2" style="23" customWidth="1"/>
    <col min="9479" max="9479" width="8.140625" style="23" customWidth="1"/>
    <col min="9480" max="9480" width="11.140625" style="23" customWidth="1"/>
    <col min="9481" max="9481" width="10.140625" style="23" customWidth="1"/>
    <col min="9482" max="9482" width="10" style="23" customWidth="1"/>
    <col min="9483" max="9483" width="10.140625" style="23" customWidth="1"/>
    <col min="9484" max="9484" width="6.5703125" style="23" customWidth="1"/>
    <col min="9485" max="9487" width="0.5703125" style="23" customWidth="1"/>
    <col min="9488" max="9488" width="9.140625" style="23"/>
    <col min="9489" max="9489" width="0.5703125" style="23" customWidth="1"/>
    <col min="9490" max="9490" width="9.7109375" style="23" customWidth="1"/>
    <col min="9491" max="9491" width="0.5703125" style="23" customWidth="1"/>
    <col min="9492" max="9728" width="9.140625" style="23"/>
    <col min="9729" max="9729" width="5" style="23" customWidth="1"/>
    <col min="9730" max="9730" width="15.140625" style="23" customWidth="1"/>
    <col min="9731" max="9731" width="2" style="23" customWidth="1"/>
    <col min="9732" max="9732" width="37.5703125" style="23" customWidth="1"/>
    <col min="9733" max="9733" width="0.85546875" style="23" customWidth="1"/>
    <col min="9734" max="9734" width="2" style="23" customWidth="1"/>
    <col min="9735" max="9735" width="8.140625" style="23" customWidth="1"/>
    <col min="9736" max="9736" width="11.140625" style="23" customWidth="1"/>
    <col min="9737" max="9737" width="10.140625" style="23" customWidth="1"/>
    <col min="9738" max="9738" width="10" style="23" customWidth="1"/>
    <col min="9739" max="9739" width="10.140625" style="23" customWidth="1"/>
    <col min="9740" max="9740" width="6.5703125" style="23" customWidth="1"/>
    <col min="9741" max="9743" width="0.5703125" style="23" customWidth="1"/>
    <col min="9744" max="9744" width="9.140625" style="23"/>
    <col min="9745" max="9745" width="0.5703125" style="23" customWidth="1"/>
    <col min="9746" max="9746" width="9.7109375" style="23" customWidth="1"/>
    <col min="9747" max="9747" width="0.5703125" style="23" customWidth="1"/>
    <col min="9748" max="9984" width="9.140625" style="23"/>
    <col min="9985" max="9985" width="5" style="23" customWidth="1"/>
    <col min="9986" max="9986" width="15.140625" style="23" customWidth="1"/>
    <col min="9987" max="9987" width="2" style="23" customWidth="1"/>
    <col min="9988" max="9988" width="37.5703125" style="23" customWidth="1"/>
    <col min="9989" max="9989" width="0.85546875" style="23" customWidth="1"/>
    <col min="9990" max="9990" width="2" style="23" customWidth="1"/>
    <col min="9991" max="9991" width="8.140625" style="23" customWidth="1"/>
    <col min="9992" max="9992" width="11.140625" style="23" customWidth="1"/>
    <col min="9993" max="9993" width="10.140625" style="23" customWidth="1"/>
    <col min="9994" max="9994" width="10" style="23" customWidth="1"/>
    <col min="9995" max="9995" width="10.140625" style="23" customWidth="1"/>
    <col min="9996" max="9996" width="6.5703125" style="23" customWidth="1"/>
    <col min="9997" max="9999" width="0.5703125" style="23" customWidth="1"/>
    <col min="10000" max="10000" width="9.140625" style="23"/>
    <col min="10001" max="10001" width="0.5703125" style="23" customWidth="1"/>
    <col min="10002" max="10002" width="9.7109375" style="23" customWidth="1"/>
    <col min="10003" max="10003" width="0.5703125" style="23" customWidth="1"/>
    <col min="10004" max="10240" width="9.140625" style="23"/>
    <col min="10241" max="10241" width="5" style="23" customWidth="1"/>
    <col min="10242" max="10242" width="15.140625" style="23" customWidth="1"/>
    <col min="10243" max="10243" width="2" style="23" customWidth="1"/>
    <col min="10244" max="10244" width="37.5703125" style="23" customWidth="1"/>
    <col min="10245" max="10245" width="0.85546875" style="23" customWidth="1"/>
    <col min="10246" max="10246" width="2" style="23" customWidth="1"/>
    <col min="10247" max="10247" width="8.140625" style="23" customWidth="1"/>
    <col min="10248" max="10248" width="11.140625" style="23" customWidth="1"/>
    <col min="10249" max="10249" width="10.140625" style="23" customWidth="1"/>
    <col min="10250" max="10250" width="10" style="23" customWidth="1"/>
    <col min="10251" max="10251" width="10.140625" style="23" customWidth="1"/>
    <col min="10252" max="10252" width="6.5703125" style="23" customWidth="1"/>
    <col min="10253" max="10255" width="0.5703125" style="23" customWidth="1"/>
    <col min="10256" max="10256" width="9.140625" style="23"/>
    <col min="10257" max="10257" width="0.5703125" style="23" customWidth="1"/>
    <col min="10258" max="10258" width="9.7109375" style="23" customWidth="1"/>
    <col min="10259" max="10259" width="0.5703125" style="23" customWidth="1"/>
    <col min="10260" max="10496" width="9.140625" style="23"/>
    <col min="10497" max="10497" width="5" style="23" customWidth="1"/>
    <col min="10498" max="10498" width="15.140625" style="23" customWidth="1"/>
    <col min="10499" max="10499" width="2" style="23" customWidth="1"/>
    <col min="10500" max="10500" width="37.5703125" style="23" customWidth="1"/>
    <col min="10501" max="10501" width="0.85546875" style="23" customWidth="1"/>
    <col min="10502" max="10502" width="2" style="23" customWidth="1"/>
    <col min="10503" max="10503" width="8.140625" style="23" customWidth="1"/>
    <col min="10504" max="10504" width="11.140625" style="23" customWidth="1"/>
    <col min="10505" max="10505" width="10.140625" style="23" customWidth="1"/>
    <col min="10506" max="10506" width="10" style="23" customWidth="1"/>
    <col min="10507" max="10507" width="10.140625" style="23" customWidth="1"/>
    <col min="10508" max="10508" width="6.5703125" style="23" customWidth="1"/>
    <col min="10509" max="10511" width="0.5703125" style="23" customWidth="1"/>
    <col min="10512" max="10512" width="9.140625" style="23"/>
    <col min="10513" max="10513" width="0.5703125" style="23" customWidth="1"/>
    <col min="10514" max="10514" width="9.7109375" style="23" customWidth="1"/>
    <col min="10515" max="10515" width="0.5703125" style="23" customWidth="1"/>
    <col min="10516" max="10752" width="9.140625" style="23"/>
    <col min="10753" max="10753" width="5" style="23" customWidth="1"/>
    <col min="10754" max="10754" width="15.140625" style="23" customWidth="1"/>
    <col min="10755" max="10755" width="2" style="23" customWidth="1"/>
    <col min="10756" max="10756" width="37.5703125" style="23" customWidth="1"/>
    <col min="10757" max="10757" width="0.85546875" style="23" customWidth="1"/>
    <col min="10758" max="10758" width="2" style="23" customWidth="1"/>
    <col min="10759" max="10759" width="8.140625" style="23" customWidth="1"/>
    <col min="10760" max="10760" width="11.140625" style="23" customWidth="1"/>
    <col min="10761" max="10761" width="10.140625" style="23" customWidth="1"/>
    <col min="10762" max="10762" width="10" style="23" customWidth="1"/>
    <col min="10763" max="10763" width="10.140625" style="23" customWidth="1"/>
    <col min="10764" max="10764" width="6.5703125" style="23" customWidth="1"/>
    <col min="10765" max="10767" width="0.5703125" style="23" customWidth="1"/>
    <col min="10768" max="10768" width="9.140625" style="23"/>
    <col min="10769" max="10769" width="0.5703125" style="23" customWidth="1"/>
    <col min="10770" max="10770" width="9.7109375" style="23" customWidth="1"/>
    <col min="10771" max="10771" width="0.5703125" style="23" customWidth="1"/>
    <col min="10772" max="11008" width="9.140625" style="23"/>
    <col min="11009" max="11009" width="5" style="23" customWidth="1"/>
    <col min="11010" max="11010" width="15.140625" style="23" customWidth="1"/>
    <col min="11011" max="11011" width="2" style="23" customWidth="1"/>
    <col min="11012" max="11012" width="37.5703125" style="23" customWidth="1"/>
    <col min="11013" max="11013" width="0.85546875" style="23" customWidth="1"/>
    <col min="11014" max="11014" width="2" style="23" customWidth="1"/>
    <col min="11015" max="11015" width="8.140625" style="23" customWidth="1"/>
    <col min="11016" max="11016" width="11.140625" style="23" customWidth="1"/>
    <col min="11017" max="11017" width="10.140625" style="23" customWidth="1"/>
    <col min="11018" max="11018" width="10" style="23" customWidth="1"/>
    <col min="11019" max="11019" width="10.140625" style="23" customWidth="1"/>
    <col min="11020" max="11020" width="6.5703125" style="23" customWidth="1"/>
    <col min="11021" max="11023" width="0.5703125" style="23" customWidth="1"/>
    <col min="11024" max="11024" width="9.140625" style="23"/>
    <col min="11025" max="11025" width="0.5703125" style="23" customWidth="1"/>
    <col min="11026" max="11026" width="9.7109375" style="23" customWidth="1"/>
    <col min="11027" max="11027" width="0.5703125" style="23" customWidth="1"/>
    <col min="11028" max="11264" width="9.140625" style="23"/>
    <col min="11265" max="11265" width="5" style="23" customWidth="1"/>
    <col min="11266" max="11266" width="15.140625" style="23" customWidth="1"/>
    <col min="11267" max="11267" width="2" style="23" customWidth="1"/>
    <col min="11268" max="11268" width="37.5703125" style="23" customWidth="1"/>
    <col min="11269" max="11269" width="0.85546875" style="23" customWidth="1"/>
    <col min="11270" max="11270" width="2" style="23" customWidth="1"/>
    <col min="11271" max="11271" width="8.140625" style="23" customWidth="1"/>
    <col min="11272" max="11272" width="11.140625" style="23" customWidth="1"/>
    <col min="11273" max="11273" width="10.140625" style="23" customWidth="1"/>
    <col min="11274" max="11274" width="10" style="23" customWidth="1"/>
    <col min="11275" max="11275" width="10.140625" style="23" customWidth="1"/>
    <col min="11276" max="11276" width="6.5703125" style="23" customWidth="1"/>
    <col min="11277" max="11279" width="0.5703125" style="23" customWidth="1"/>
    <col min="11280" max="11280" width="9.140625" style="23"/>
    <col min="11281" max="11281" width="0.5703125" style="23" customWidth="1"/>
    <col min="11282" max="11282" width="9.7109375" style="23" customWidth="1"/>
    <col min="11283" max="11283" width="0.5703125" style="23" customWidth="1"/>
    <col min="11284" max="11520" width="9.140625" style="23"/>
    <col min="11521" max="11521" width="5" style="23" customWidth="1"/>
    <col min="11522" max="11522" width="15.140625" style="23" customWidth="1"/>
    <col min="11523" max="11523" width="2" style="23" customWidth="1"/>
    <col min="11524" max="11524" width="37.5703125" style="23" customWidth="1"/>
    <col min="11525" max="11525" width="0.85546875" style="23" customWidth="1"/>
    <col min="11526" max="11526" width="2" style="23" customWidth="1"/>
    <col min="11527" max="11527" width="8.140625" style="23" customWidth="1"/>
    <col min="11528" max="11528" width="11.140625" style="23" customWidth="1"/>
    <col min="11529" max="11529" width="10.140625" style="23" customWidth="1"/>
    <col min="11530" max="11530" width="10" style="23" customWidth="1"/>
    <col min="11531" max="11531" width="10.140625" style="23" customWidth="1"/>
    <col min="11532" max="11532" width="6.5703125" style="23" customWidth="1"/>
    <col min="11533" max="11535" width="0.5703125" style="23" customWidth="1"/>
    <col min="11536" max="11536" width="9.140625" style="23"/>
    <col min="11537" max="11537" width="0.5703125" style="23" customWidth="1"/>
    <col min="11538" max="11538" width="9.7109375" style="23" customWidth="1"/>
    <col min="11539" max="11539" width="0.5703125" style="23" customWidth="1"/>
    <col min="11540" max="11776" width="9.140625" style="23"/>
    <col min="11777" max="11777" width="5" style="23" customWidth="1"/>
    <col min="11778" max="11778" width="15.140625" style="23" customWidth="1"/>
    <col min="11779" max="11779" width="2" style="23" customWidth="1"/>
    <col min="11780" max="11780" width="37.5703125" style="23" customWidth="1"/>
    <col min="11781" max="11781" width="0.85546875" style="23" customWidth="1"/>
    <col min="11782" max="11782" width="2" style="23" customWidth="1"/>
    <col min="11783" max="11783" width="8.140625" style="23" customWidth="1"/>
    <col min="11784" max="11784" width="11.140625" style="23" customWidth="1"/>
    <col min="11785" max="11785" width="10.140625" style="23" customWidth="1"/>
    <col min="11786" max="11786" width="10" style="23" customWidth="1"/>
    <col min="11787" max="11787" width="10.140625" style="23" customWidth="1"/>
    <col min="11788" max="11788" width="6.5703125" style="23" customWidth="1"/>
    <col min="11789" max="11791" width="0.5703125" style="23" customWidth="1"/>
    <col min="11792" max="11792" width="9.140625" style="23"/>
    <col min="11793" max="11793" width="0.5703125" style="23" customWidth="1"/>
    <col min="11794" max="11794" width="9.7109375" style="23" customWidth="1"/>
    <col min="11795" max="11795" width="0.5703125" style="23" customWidth="1"/>
    <col min="11796" max="12032" width="9.140625" style="23"/>
    <col min="12033" max="12033" width="5" style="23" customWidth="1"/>
    <col min="12034" max="12034" width="15.140625" style="23" customWidth="1"/>
    <col min="12035" max="12035" width="2" style="23" customWidth="1"/>
    <col min="12036" max="12036" width="37.5703125" style="23" customWidth="1"/>
    <col min="12037" max="12037" width="0.85546875" style="23" customWidth="1"/>
    <col min="12038" max="12038" width="2" style="23" customWidth="1"/>
    <col min="12039" max="12039" width="8.140625" style="23" customWidth="1"/>
    <col min="12040" max="12040" width="11.140625" style="23" customWidth="1"/>
    <col min="12041" max="12041" width="10.140625" style="23" customWidth="1"/>
    <col min="12042" max="12042" width="10" style="23" customWidth="1"/>
    <col min="12043" max="12043" width="10.140625" style="23" customWidth="1"/>
    <col min="12044" max="12044" width="6.5703125" style="23" customWidth="1"/>
    <col min="12045" max="12047" width="0.5703125" style="23" customWidth="1"/>
    <col min="12048" max="12048" width="9.140625" style="23"/>
    <col min="12049" max="12049" width="0.5703125" style="23" customWidth="1"/>
    <col min="12050" max="12050" width="9.7109375" style="23" customWidth="1"/>
    <col min="12051" max="12051" width="0.5703125" style="23" customWidth="1"/>
    <col min="12052" max="12288" width="9.140625" style="23"/>
    <col min="12289" max="12289" width="5" style="23" customWidth="1"/>
    <col min="12290" max="12290" width="15.140625" style="23" customWidth="1"/>
    <col min="12291" max="12291" width="2" style="23" customWidth="1"/>
    <col min="12292" max="12292" width="37.5703125" style="23" customWidth="1"/>
    <col min="12293" max="12293" width="0.85546875" style="23" customWidth="1"/>
    <col min="12294" max="12294" width="2" style="23" customWidth="1"/>
    <col min="12295" max="12295" width="8.140625" style="23" customWidth="1"/>
    <col min="12296" max="12296" width="11.140625" style="23" customWidth="1"/>
    <col min="12297" max="12297" width="10.140625" style="23" customWidth="1"/>
    <col min="12298" max="12298" width="10" style="23" customWidth="1"/>
    <col min="12299" max="12299" width="10.140625" style="23" customWidth="1"/>
    <col min="12300" max="12300" width="6.5703125" style="23" customWidth="1"/>
    <col min="12301" max="12303" width="0.5703125" style="23" customWidth="1"/>
    <col min="12304" max="12304" width="9.140625" style="23"/>
    <col min="12305" max="12305" width="0.5703125" style="23" customWidth="1"/>
    <col min="12306" max="12306" width="9.7109375" style="23" customWidth="1"/>
    <col min="12307" max="12307" width="0.5703125" style="23" customWidth="1"/>
    <col min="12308" max="12544" width="9.140625" style="23"/>
    <col min="12545" max="12545" width="5" style="23" customWidth="1"/>
    <col min="12546" max="12546" width="15.140625" style="23" customWidth="1"/>
    <col min="12547" max="12547" width="2" style="23" customWidth="1"/>
    <col min="12548" max="12548" width="37.5703125" style="23" customWidth="1"/>
    <col min="12549" max="12549" width="0.85546875" style="23" customWidth="1"/>
    <col min="12550" max="12550" width="2" style="23" customWidth="1"/>
    <col min="12551" max="12551" width="8.140625" style="23" customWidth="1"/>
    <col min="12552" max="12552" width="11.140625" style="23" customWidth="1"/>
    <col min="12553" max="12553" width="10.140625" style="23" customWidth="1"/>
    <col min="12554" max="12554" width="10" style="23" customWidth="1"/>
    <col min="12555" max="12555" width="10.140625" style="23" customWidth="1"/>
    <col min="12556" max="12556" width="6.5703125" style="23" customWidth="1"/>
    <col min="12557" max="12559" width="0.5703125" style="23" customWidth="1"/>
    <col min="12560" max="12560" width="9.140625" style="23"/>
    <col min="12561" max="12561" width="0.5703125" style="23" customWidth="1"/>
    <col min="12562" max="12562" width="9.7109375" style="23" customWidth="1"/>
    <col min="12563" max="12563" width="0.5703125" style="23" customWidth="1"/>
    <col min="12564" max="12800" width="9.140625" style="23"/>
    <col min="12801" max="12801" width="5" style="23" customWidth="1"/>
    <col min="12802" max="12802" width="15.140625" style="23" customWidth="1"/>
    <col min="12803" max="12803" width="2" style="23" customWidth="1"/>
    <col min="12804" max="12804" width="37.5703125" style="23" customWidth="1"/>
    <col min="12805" max="12805" width="0.85546875" style="23" customWidth="1"/>
    <col min="12806" max="12806" width="2" style="23" customWidth="1"/>
    <col min="12807" max="12807" width="8.140625" style="23" customWidth="1"/>
    <col min="12808" max="12808" width="11.140625" style="23" customWidth="1"/>
    <col min="12809" max="12809" width="10.140625" style="23" customWidth="1"/>
    <col min="12810" max="12810" width="10" style="23" customWidth="1"/>
    <col min="12811" max="12811" width="10.140625" style="23" customWidth="1"/>
    <col min="12812" max="12812" width="6.5703125" style="23" customWidth="1"/>
    <col min="12813" max="12815" width="0.5703125" style="23" customWidth="1"/>
    <col min="12816" max="12816" width="9.140625" style="23"/>
    <col min="12817" max="12817" width="0.5703125" style="23" customWidth="1"/>
    <col min="12818" max="12818" width="9.7109375" style="23" customWidth="1"/>
    <col min="12819" max="12819" width="0.5703125" style="23" customWidth="1"/>
    <col min="12820" max="13056" width="9.140625" style="23"/>
    <col min="13057" max="13057" width="5" style="23" customWidth="1"/>
    <col min="13058" max="13058" width="15.140625" style="23" customWidth="1"/>
    <col min="13059" max="13059" width="2" style="23" customWidth="1"/>
    <col min="13060" max="13060" width="37.5703125" style="23" customWidth="1"/>
    <col min="13061" max="13061" width="0.85546875" style="23" customWidth="1"/>
    <col min="13062" max="13062" width="2" style="23" customWidth="1"/>
    <col min="13063" max="13063" width="8.140625" style="23" customWidth="1"/>
    <col min="13064" max="13064" width="11.140625" style="23" customWidth="1"/>
    <col min="13065" max="13065" width="10.140625" style="23" customWidth="1"/>
    <col min="13066" max="13066" width="10" style="23" customWidth="1"/>
    <col min="13067" max="13067" width="10.140625" style="23" customWidth="1"/>
    <col min="13068" max="13068" width="6.5703125" style="23" customWidth="1"/>
    <col min="13069" max="13071" width="0.5703125" style="23" customWidth="1"/>
    <col min="13072" max="13072" width="9.140625" style="23"/>
    <col min="13073" max="13073" width="0.5703125" style="23" customWidth="1"/>
    <col min="13074" max="13074" width="9.7109375" style="23" customWidth="1"/>
    <col min="13075" max="13075" width="0.5703125" style="23" customWidth="1"/>
    <col min="13076" max="13312" width="9.140625" style="23"/>
    <col min="13313" max="13313" width="5" style="23" customWidth="1"/>
    <col min="13314" max="13314" width="15.140625" style="23" customWidth="1"/>
    <col min="13315" max="13315" width="2" style="23" customWidth="1"/>
    <col min="13316" max="13316" width="37.5703125" style="23" customWidth="1"/>
    <col min="13317" max="13317" width="0.85546875" style="23" customWidth="1"/>
    <col min="13318" max="13318" width="2" style="23" customWidth="1"/>
    <col min="13319" max="13319" width="8.140625" style="23" customWidth="1"/>
    <col min="13320" max="13320" width="11.140625" style="23" customWidth="1"/>
    <col min="13321" max="13321" width="10.140625" style="23" customWidth="1"/>
    <col min="13322" max="13322" width="10" style="23" customWidth="1"/>
    <col min="13323" max="13323" width="10.140625" style="23" customWidth="1"/>
    <col min="13324" max="13324" width="6.5703125" style="23" customWidth="1"/>
    <col min="13325" max="13327" width="0.5703125" style="23" customWidth="1"/>
    <col min="13328" max="13328" width="9.140625" style="23"/>
    <col min="13329" max="13329" width="0.5703125" style="23" customWidth="1"/>
    <col min="13330" max="13330" width="9.7109375" style="23" customWidth="1"/>
    <col min="13331" max="13331" width="0.5703125" style="23" customWidth="1"/>
    <col min="13332" max="13568" width="9.140625" style="23"/>
    <col min="13569" max="13569" width="5" style="23" customWidth="1"/>
    <col min="13570" max="13570" width="15.140625" style="23" customWidth="1"/>
    <col min="13571" max="13571" width="2" style="23" customWidth="1"/>
    <col min="13572" max="13572" width="37.5703125" style="23" customWidth="1"/>
    <col min="13573" max="13573" width="0.85546875" style="23" customWidth="1"/>
    <col min="13574" max="13574" width="2" style="23" customWidth="1"/>
    <col min="13575" max="13575" width="8.140625" style="23" customWidth="1"/>
    <col min="13576" max="13576" width="11.140625" style="23" customWidth="1"/>
    <col min="13577" max="13577" width="10.140625" style="23" customWidth="1"/>
    <col min="13578" max="13578" width="10" style="23" customWidth="1"/>
    <col min="13579" max="13579" width="10.140625" style="23" customWidth="1"/>
    <col min="13580" max="13580" width="6.5703125" style="23" customWidth="1"/>
    <col min="13581" max="13583" width="0.5703125" style="23" customWidth="1"/>
    <col min="13584" max="13584" width="9.140625" style="23"/>
    <col min="13585" max="13585" width="0.5703125" style="23" customWidth="1"/>
    <col min="13586" max="13586" width="9.7109375" style="23" customWidth="1"/>
    <col min="13587" max="13587" width="0.5703125" style="23" customWidth="1"/>
    <col min="13588" max="13824" width="9.140625" style="23"/>
    <col min="13825" max="13825" width="5" style="23" customWidth="1"/>
    <col min="13826" max="13826" width="15.140625" style="23" customWidth="1"/>
    <col min="13827" max="13827" width="2" style="23" customWidth="1"/>
    <col min="13828" max="13828" width="37.5703125" style="23" customWidth="1"/>
    <col min="13829" max="13829" width="0.85546875" style="23" customWidth="1"/>
    <col min="13830" max="13830" width="2" style="23" customWidth="1"/>
    <col min="13831" max="13831" width="8.140625" style="23" customWidth="1"/>
    <col min="13832" max="13832" width="11.140625" style="23" customWidth="1"/>
    <col min="13833" max="13833" width="10.140625" style="23" customWidth="1"/>
    <col min="13834" max="13834" width="10" style="23" customWidth="1"/>
    <col min="13835" max="13835" width="10.140625" style="23" customWidth="1"/>
    <col min="13836" max="13836" width="6.5703125" style="23" customWidth="1"/>
    <col min="13837" max="13839" width="0.5703125" style="23" customWidth="1"/>
    <col min="13840" max="13840" width="9.140625" style="23"/>
    <col min="13841" max="13841" width="0.5703125" style="23" customWidth="1"/>
    <col min="13842" max="13842" width="9.7109375" style="23" customWidth="1"/>
    <col min="13843" max="13843" width="0.5703125" style="23" customWidth="1"/>
    <col min="13844" max="14080" width="9.140625" style="23"/>
    <col min="14081" max="14081" width="5" style="23" customWidth="1"/>
    <col min="14082" max="14082" width="15.140625" style="23" customWidth="1"/>
    <col min="14083" max="14083" width="2" style="23" customWidth="1"/>
    <col min="14084" max="14084" width="37.5703125" style="23" customWidth="1"/>
    <col min="14085" max="14085" width="0.85546875" style="23" customWidth="1"/>
    <col min="14086" max="14086" width="2" style="23" customWidth="1"/>
    <col min="14087" max="14087" width="8.140625" style="23" customWidth="1"/>
    <col min="14088" max="14088" width="11.140625" style="23" customWidth="1"/>
    <col min="14089" max="14089" width="10.140625" style="23" customWidth="1"/>
    <col min="14090" max="14090" width="10" style="23" customWidth="1"/>
    <col min="14091" max="14091" width="10.140625" style="23" customWidth="1"/>
    <col min="14092" max="14092" width="6.5703125" style="23" customWidth="1"/>
    <col min="14093" max="14095" width="0.5703125" style="23" customWidth="1"/>
    <col min="14096" max="14096" width="9.140625" style="23"/>
    <col min="14097" max="14097" width="0.5703125" style="23" customWidth="1"/>
    <col min="14098" max="14098" width="9.7109375" style="23" customWidth="1"/>
    <col min="14099" max="14099" width="0.5703125" style="23" customWidth="1"/>
    <col min="14100" max="14336" width="9.140625" style="23"/>
    <col min="14337" max="14337" width="5" style="23" customWidth="1"/>
    <col min="14338" max="14338" width="15.140625" style="23" customWidth="1"/>
    <col min="14339" max="14339" width="2" style="23" customWidth="1"/>
    <col min="14340" max="14340" width="37.5703125" style="23" customWidth="1"/>
    <col min="14341" max="14341" width="0.85546875" style="23" customWidth="1"/>
    <col min="14342" max="14342" width="2" style="23" customWidth="1"/>
    <col min="14343" max="14343" width="8.140625" style="23" customWidth="1"/>
    <col min="14344" max="14344" width="11.140625" style="23" customWidth="1"/>
    <col min="14345" max="14345" width="10.140625" style="23" customWidth="1"/>
    <col min="14346" max="14346" width="10" style="23" customWidth="1"/>
    <col min="14347" max="14347" width="10.140625" style="23" customWidth="1"/>
    <col min="14348" max="14348" width="6.5703125" style="23" customWidth="1"/>
    <col min="14349" max="14351" width="0.5703125" style="23" customWidth="1"/>
    <col min="14352" max="14352" width="9.140625" style="23"/>
    <col min="14353" max="14353" width="0.5703125" style="23" customWidth="1"/>
    <col min="14354" max="14354" width="9.7109375" style="23" customWidth="1"/>
    <col min="14355" max="14355" width="0.5703125" style="23" customWidth="1"/>
    <col min="14356" max="14592" width="9.140625" style="23"/>
    <col min="14593" max="14593" width="5" style="23" customWidth="1"/>
    <col min="14594" max="14594" width="15.140625" style="23" customWidth="1"/>
    <col min="14595" max="14595" width="2" style="23" customWidth="1"/>
    <col min="14596" max="14596" width="37.5703125" style="23" customWidth="1"/>
    <col min="14597" max="14597" width="0.85546875" style="23" customWidth="1"/>
    <col min="14598" max="14598" width="2" style="23" customWidth="1"/>
    <col min="14599" max="14599" width="8.140625" style="23" customWidth="1"/>
    <col min="14600" max="14600" width="11.140625" style="23" customWidth="1"/>
    <col min="14601" max="14601" width="10.140625" style="23" customWidth="1"/>
    <col min="14602" max="14602" width="10" style="23" customWidth="1"/>
    <col min="14603" max="14603" width="10.140625" style="23" customWidth="1"/>
    <col min="14604" max="14604" width="6.5703125" style="23" customWidth="1"/>
    <col min="14605" max="14607" width="0.5703125" style="23" customWidth="1"/>
    <col min="14608" max="14608" width="9.140625" style="23"/>
    <col min="14609" max="14609" width="0.5703125" style="23" customWidth="1"/>
    <col min="14610" max="14610" width="9.7109375" style="23" customWidth="1"/>
    <col min="14611" max="14611" width="0.5703125" style="23" customWidth="1"/>
    <col min="14612" max="14848" width="9.140625" style="23"/>
    <col min="14849" max="14849" width="5" style="23" customWidth="1"/>
    <col min="14850" max="14850" width="15.140625" style="23" customWidth="1"/>
    <col min="14851" max="14851" width="2" style="23" customWidth="1"/>
    <col min="14852" max="14852" width="37.5703125" style="23" customWidth="1"/>
    <col min="14853" max="14853" width="0.85546875" style="23" customWidth="1"/>
    <col min="14854" max="14854" width="2" style="23" customWidth="1"/>
    <col min="14855" max="14855" width="8.140625" style="23" customWidth="1"/>
    <col min="14856" max="14856" width="11.140625" style="23" customWidth="1"/>
    <col min="14857" max="14857" width="10.140625" style="23" customWidth="1"/>
    <col min="14858" max="14858" width="10" style="23" customWidth="1"/>
    <col min="14859" max="14859" width="10.140625" style="23" customWidth="1"/>
    <col min="14860" max="14860" width="6.5703125" style="23" customWidth="1"/>
    <col min="14861" max="14863" width="0.5703125" style="23" customWidth="1"/>
    <col min="14864" max="14864" width="9.140625" style="23"/>
    <col min="14865" max="14865" width="0.5703125" style="23" customWidth="1"/>
    <col min="14866" max="14866" width="9.7109375" style="23" customWidth="1"/>
    <col min="14867" max="14867" width="0.5703125" style="23" customWidth="1"/>
    <col min="14868" max="15104" width="9.140625" style="23"/>
    <col min="15105" max="15105" width="5" style="23" customWidth="1"/>
    <col min="15106" max="15106" width="15.140625" style="23" customWidth="1"/>
    <col min="15107" max="15107" width="2" style="23" customWidth="1"/>
    <col min="15108" max="15108" width="37.5703125" style="23" customWidth="1"/>
    <col min="15109" max="15109" width="0.85546875" style="23" customWidth="1"/>
    <col min="15110" max="15110" width="2" style="23" customWidth="1"/>
    <col min="15111" max="15111" width="8.140625" style="23" customWidth="1"/>
    <col min="15112" max="15112" width="11.140625" style="23" customWidth="1"/>
    <col min="15113" max="15113" width="10.140625" style="23" customWidth="1"/>
    <col min="15114" max="15114" width="10" style="23" customWidth="1"/>
    <col min="15115" max="15115" width="10.140625" style="23" customWidth="1"/>
    <col min="15116" max="15116" width="6.5703125" style="23" customWidth="1"/>
    <col min="15117" max="15119" width="0.5703125" style="23" customWidth="1"/>
    <col min="15120" max="15120" width="9.140625" style="23"/>
    <col min="15121" max="15121" width="0.5703125" style="23" customWidth="1"/>
    <col min="15122" max="15122" width="9.7109375" style="23" customWidth="1"/>
    <col min="15123" max="15123" width="0.5703125" style="23" customWidth="1"/>
    <col min="15124" max="15360" width="9.140625" style="23"/>
    <col min="15361" max="15361" width="5" style="23" customWidth="1"/>
    <col min="15362" max="15362" width="15.140625" style="23" customWidth="1"/>
    <col min="15363" max="15363" width="2" style="23" customWidth="1"/>
    <col min="15364" max="15364" width="37.5703125" style="23" customWidth="1"/>
    <col min="15365" max="15365" width="0.85546875" style="23" customWidth="1"/>
    <col min="15366" max="15366" width="2" style="23" customWidth="1"/>
    <col min="15367" max="15367" width="8.140625" style="23" customWidth="1"/>
    <col min="15368" max="15368" width="11.140625" style="23" customWidth="1"/>
    <col min="15369" max="15369" width="10.140625" style="23" customWidth="1"/>
    <col min="15370" max="15370" width="10" style="23" customWidth="1"/>
    <col min="15371" max="15371" width="10.140625" style="23" customWidth="1"/>
    <col min="15372" max="15372" width="6.5703125" style="23" customWidth="1"/>
    <col min="15373" max="15375" width="0.5703125" style="23" customWidth="1"/>
    <col min="15376" max="15376" width="9.140625" style="23"/>
    <col min="15377" max="15377" width="0.5703125" style="23" customWidth="1"/>
    <col min="15378" max="15378" width="9.7109375" style="23" customWidth="1"/>
    <col min="15379" max="15379" width="0.5703125" style="23" customWidth="1"/>
    <col min="15380" max="15616" width="9.140625" style="23"/>
    <col min="15617" max="15617" width="5" style="23" customWidth="1"/>
    <col min="15618" max="15618" width="15.140625" style="23" customWidth="1"/>
    <col min="15619" max="15619" width="2" style="23" customWidth="1"/>
    <col min="15620" max="15620" width="37.5703125" style="23" customWidth="1"/>
    <col min="15621" max="15621" width="0.85546875" style="23" customWidth="1"/>
    <col min="15622" max="15622" width="2" style="23" customWidth="1"/>
    <col min="15623" max="15623" width="8.140625" style="23" customWidth="1"/>
    <col min="15624" max="15624" width="11.140625" style="23" customWidth="1"/>
    <col min="15625" max="15625" width="10.140625" style="23" customWidth="1"/>
    <col min="15626" max="15626" width="10" style="23" customWidth="1"/>
    <col min="15627" max="15627" width="10.140625" style="23" customWidth="1"/>
    <col min="15628" max="15628" width="6.5703125" style="23" customWidth="1"/>
    <col min="15629" max="15631" width="0.5703125" style="23" customWidth="1"/>
    <col min="15632" max="15632" width="9.140625" style="23"/>
    <col min="15633" max="15633" width="0.5703125" style="23" customWidth="1"/>
    <col min="15634" max="15634" width="9.7109375" style="23" customWidth="1"/>
    <col min="15635" max="15635" width="0.5703125" style="23" customWidth="1"/>
    <col min="15636" max="15872" width="9.140625" style="23"/>
    <col min="15873" max="15873" width="5" style="23" customWidth="1"/>
    <col min="15874" max="15874" width="15.140625" style="23" customWidth="1"/>
    <col min="15875" max="15875" width="2" style="23" customWidth="1"/>
    <col min="15876" max="15876" width="37.5703125" style="23" customWidth="1"/>
    <col min="15877" max="15877" width="0.85546875" style="23" customWidth="1"/>
    <col min="15878" max="15878" width="2" style="23" customWidth="1"/>
    <col min="15879" max="15879" width="8.140625" style="23" customWidth="1"/>
    <col min="15880" max="15880" width="11.140625" style="23" customWidth="1"/>
    <col min="15881" max="15881" width="10.140625" style="23" customWidth="1"/>
    <col min="15882" max="15882" width="10" style="23" customWidth="1"/>
    <col min="15883" max="15883" width="10.140625" style="23" customWidth="1"/>
    <col min="15884" max="15884" width="6.5703125" style="23" customWidth="1"/>
    <col min="15885" max="15887" width="0.5703125" style="23" customWidth="1"/>
    <col min="15888" max="15888" width="9.140625" style="23"/>
    <col min="15889" max="15889" width="0.5703125" style="23" customWidth="1"/>
    <col min="15890" max="15890" width="9.7109375" style="23" customWidth="1"/>
    <col min="15891" max="15891" width="0.5703125" style="23" customWidth="1"/>
    <col min="15892" max="16128" width="9.140625" style="23"/>
    <col min="16129" max="16129" width="5" style="23" customWidth="1"/>
    <col min="16130" max="16130" width="15.140625" style="23" customWidth="1"/>
    <col min="16131" max="16131" width="2" style="23" customWidth="1"/>
    <col min="16132" max="16132" width="37.5703125" style="23" customWidth="1"/>
    <col min="16133" max="16133" width="0.85546875" style="23" customWidth="1"/>
    <col min="16134" max="16134" width="2" style="23" customWidth="1"/>
    <col min="16135" max="16135" width="8.140625" style="23" customWidth="1"/>
    <col min="16136" max="16136" width="11.140625" style="23" customWidth="1"/>
    <col min="16137" max="16137" width="10.140625" style="23" customWidth="1"/>
    <col min="16138" max="16138" width="10" style="23" customWidth="1"/>
    <col min="16139" max="16139" width="10.140625" style="23" customWidth="1"/>
    <col min="16140" max="16140" width="6.5703125" style="23" customWidth="1"/>
    <col min="16141" max="16143" width="0.5703125" style="23" customWidth="1"/>
    <col min="16144" max="16144" width="9.140625" style="23"/>
    <col min="16145" max="16145" width="0.5703125" style="23" customWidth="1"/>
    <col min="16146" max="16146" width="9.7109375" style="23" customWidth="1"/>
    <col min="16147" max="16147" width="0.5703125" style="23" customWidth="1"/>
    <col min="16148" max="16384" width="9.140625" style="23"/>
  </cols>
  <sheetData>
    <row r="1" spans="1:19" ht="11.85" customHeight="1" thickBot="1" x14ac:dyDescent="0.25">
      <c r="A1" s="56" t="s">
        <v>0</v>
      </c>
      <c r="B1" s="56"/>
      <c r="C1" s="57" t="s">
        <v>120</v>
      </c>
      <c r="D1" s="57"/>
      <c r="E1" s="57"/>
      <c r="F1" s="57"/>
      <c r="G1" s="57"/>
      <c r="H1" s="57"/>
      <c r="I1" s="57"/>
      <c r="J1" s="57"/>
      <c r="K1" s="57"/>
      <c r="L1" s="57"/>
      <c r="M1" s="58" t="s">
        <v>121</v>
      </c>
      <c r="N1" s="58"/>
      <c r="O1" s="58"/>
      <c r="P1" s="58"/>
      <c r="Q1" s="58"/>
      <c r="R1" s="58"/>
      <c r="S1" s="58"/>
    </row>
    <row r="2" spans="1:19" ht="2.85" customHeight="1" x14ac:dyDescent="0.2">
      <c r="A2" s="59" t="s">
        <v>122</v>
      </c>
      <c r="B2" s="59"/>
      <c r="C2" s="57"/>
      <c r="D2" s="57"/>
      <c r="E2" s="57"/>
      <c r="F2" s="57"/>
      <c r="G2" s="57"/>
      <c r="H2" s="57"/>
      <c r="I2" s="57"/>
      <c r="J2" s="57"/>
      <c r="K2" s="57"/>
      <c r="L2" s="57"/>
      <c r="M2" s="60" t="s">
        <v>123</v>
      </c>
      <c r="N2" s="60"/>
      <c r="O2" s="60"/>
      <c r="P2" s="60"/>
      <c r="Q2" s="60"/>
      <c r="R2" s="60"/>
      <c r="S2" s="60"/>
    </row>
    <row r="3" spans="1:19" ht="13.9" customHeight="1" x14ac:dyDescent="0.2">
      <c r="A3" s="59"/>
      <c r="B3" s="59"/>
      <c r="C3" s="61" t="s">
        <v>124</v>
      </c>
      <c r="D3" s="61"/>
      <c r="E3" s="61"/>
      <c r="F3" s="61"/>
      <c r="G3" s="61"/>
      <c r="H3" s="61"/>
      <c r="I3" s="61"/>
      <c r="J3" s="61"/>
      <c r="K3" s="61"/>
      <c r="L3" s="61"/>
      <c r="M3" s="60"/>
      <c r="N3" s="60"/>
      <c r="O3" s="60"/>
      <c r="P3" s="60"/>
      <c r="Q3" s="60"/>
      <c r="R3" s="60"/>
      <c r="S3" s="60"/>
    </row>
    <row r="4" spans="1:19" ht="11.85" customHeight="1" x14ac:dyDescent="0.2">
      <c r="A4" s="59"/>
      <c r="B4" s="59"/>
      <c r="C4" s="62" t="s">
        <v>381</v>
      </c>
      <c r="D4" s="62"/>
      <c r="E4" s="62"/>
      <c r="F4" s="62"/>
      <c r="G4" s="62"/>
      <c r="H4" s="62"/>
      <c r="I4" s="62"/>
      <c r="J4" s="62"/>
      <c r="K4" s="62"/>
      <c r="L4" s="62"/>
      <c r="M4" s="60"/>
      <c r="N4" s="60"/>
      <c r="O4" s="60"/>
      <c r="P4" s="60"/>
      <c r="Q4" s="60"/>
      <c r="R4" s="60"/>
      <c r="S4" s="60"/>
    </row>
    <row r="5" spans="1:19" ht="17.649999999999999" customHeight="1" x14ac:dyDescent="0.2">
      <c r="A5" s="59" t="s">
        <v>382</v>
      </c>
      <c r="B5" s="59"/>
      <c r="J5" s="23">
        <v>0</v>
      </c>
      <c r="K5" s="23">
        <v>0</v>
      </c>
      <c r="O5" s="67" t="s">
        <v>125</v>
      </c>
      <c r="P5" s="67"/>
      <c r="Q5" s="67"/>
      <c r="R5" s="67"/>
      <c r="S5" s="67"/>
    </row>
    <row r="6" spans="1:19" ht="11.1" customHeight="1" x14ac:dyDescent="0.2">
      <c r="A6" s="59" t="s">
        <v>126</v>
      </c>
      <c r="B6" s="59"/>
      <c r="C6" s="59"/>
      <c r="D6" s="59" t="s">
        <v>347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1.85" customHeight="1" x14ac:dyDescent="0.2">
      <c r="A7" s="68" t="s">
        <v>127</v>
      </c>
      <c r="B7" s="68"/>
      <c r="C7" s="68"/>
      <c r="D7" s="68" t="s">
        <v>128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ht="11.85" customHeight="1" x14ac:dyDescent="0.2">
      <c r="A8" s="65" t="s">
        <v>129</v>
      </c>
      <c r="B8" s="63" t="s">
        <v>130</v>
      </c>
      <c r="C8" s="63"/>
      <c r="D8" s="63"/>
      <c r="E8" s="63"/>
      <c r="F8" s="63"/>
      <c r="G8" s="65" t="s">
        <v>131</v>
      </c>
      <c r="H8" s="24" t="s">
        <v>132</v>
      </c>
      <c r="I8" s="63" t="s">
        <v>111</v>
      </c>
      <c r="J8" s="63"/>
      <c r="K8" s="63" t="s">
        <v>112</v>
      </c>
      <c r="L8" s="63"/>
      <c r="M8" s="63"/>
      <c r="N8" s="63"/>
      <c r="O8" s="65" t="s">
        <v>132</v>
      </c>
      <c r="P8" s="65"/>
      <c r="Q8" s="65"/>
      <c r="R8" s="65"/>
      <c r="S8" s="65"/>
    </row>
    <row r="9" spans="1:19" ht="5.85" customHeight="1" x14ac:dyDescent="0.2">
      <c r="A9" s="65"/>
      <c r="B9" s="63"/>
      <c r="C9" s="63"/>
      <c r="D9" s="63"/>
      <c r="E9" s="63"/>
      <c r="F9" s="63"/>
      <c r="G9" s="65"/>
      <c r="H9" s="66" t="s">
        <v>133</v>
      </c>
      <c r="I9" s="63" t="s">
        <v>134</v>
      </c>
      <c r="J9" s="63" t="s">
        <v>135</v>
      </c>
      <c r="K9" s="63" t="s">
        <v>136</v>
      </c>
      <c r="L9" s="63" t="s">
        <v>137</v>
      </c>
      <c r="M9" s="63"/>
      <c r="N9" s="63"/>
      <c r="O9" s="64" t="s">
        <v>383</v>
      </c>
      <c r="P9" s="64"/>
      <c r="Q9" s="64"/>
      <c r="R9" s="64"/>
      <c r="S9" s="64"/>
    </row>
    <row r="10" spans="1:19" ht="5.85" customHeight="1" x14ac:dyDescent="0.2">
      <c r="A10" s="64" t="s">
        <v>138</v>
      </c>
      <c r="B10" s="63"/>
      <c r="C10" s="63"/>
      <c r="D10" s="63"/>
      <c r="E10" s="63"/>
      <c r="F10" s="63"/>
      <c r="G10" s="64" t="s">
        <v>139</v>
      </c>
      <c r="H10" s="66"/>
      <c r="I10" s="63"/>
      <c r="J10" s="63"/>
      <c r="K10" s="63"/>
      <c r="L10" s="63"/>
      <c r="M10" s="63"/>
      <c r="N10" s="63"/>
      <c r="O10" s="64"/>
      <c r="P10" s="64"/>
      <c r="Q10" s="64"/>
      <c r="R10" s="64"/>
      <c r="S10" s="64"/>
    </row>
    <row r="11" spans="1:19" ht="11.1" customHeight="1" x14ac:dyDescent="0.2">
      <c r="A11" s="64"/>
      <c r="B11" s="63"/>
      <c r="C11" s="63"/>
      <c r="D11" s="63"/>
      <c r="E11" s="63"/>
      <c r="F11" s="63"/>
      <c r="G11" s="64"/>
      <c r="H11" s="25" t="s">
        <v>384</v>
      </c>
      <c r="I11" s="63"/>
      <c r="J11" s="63"/>
      <c r="K11" s="63"/>
      <c r="L11" s="63"/>
      <c r="M11" s="63"/>
      <c r="N11" s="63"/>
      <c r="O11" s="63" t="s">
        <v>140</v>
      </c>
      <c r="P11" s="63"/>
      <c r="Q11" s="63"/>
      <c r="R11" s="63" t="s">
        <v>141</v>
      </c>
      <c r="S11" s="63"/>
    </row>
    <row r="12" spans="1:19" ht="11.85" customHeight="1" x14ac:dyDescent="0.2">
      <c r="A12" s="54" t="s">
        <v>142</v>
      </c>
      <c r="B12" s="54"/>
      <c r="C12" s="54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11.85" customHeight="1" x14ac:dyDescent="0.2">
      <c r="A13" s="27"/>
      <c r="B13" s="46" t="s">
        <v>143</v>
      </c>
      <c r="C13" s="46"/>
      <c r="D13" s="46"/>
      <c r="E13" s="46"/>
      <c r="F13" s="28"/>
      <c r="G13" s="29">
        <v>2</v>
      </c>
      <c r="H13" s="30">
        <v>2287710.85</v>
      </c>
      <c r="I13" s="30">
        <v>2462604.33</v>
      </c>
      <c r="J13" s="30">
        <v>2462604.33</v>
      </c>
      <c r="K13" s="30">
        <v>2290576.5499999998</v>
      </c>
      <c r="L13" s="47" t="s">
        <v>385</v>
      </c>
      <c r="M13" s="47"/>
      <c r="N13" s="48"/>
      <c r="O13" s="48"/>
      <c r="P13" s="30">
        <v>2487891.41</v>
      </c>
      <c r="Q13" s="47">
        <v>28152.78</v>
      </c>
      <c r="R13" s="47"/>
      <c r="S13" s="26"/>
    </row>
    <row r="14" spans="1:19" ht="11.85" customHeight="1" x14ac:dyDescent="0.2">
      <c r="A14" s="49" t="s">
        <v>145</v>
      </c>
      <c r="B14" s="49"/>
      <c r="C14" s="49"/>
      <c r="D14" s="49"/>
      <c r="E14" s="49"/>
      <c r="F14" s="28"/>
      <c r="G14" s="29">
        <v>2</v>
      </c>
      <c r="H14" s="30">
        <v>2287710.85</v>
      </c>
      <c r="I14" s="30">
        <v>2462604.33</v>
      </c>
      <c r="J14" s="30">
        <v>2462604.33</v>
      </c>
      <c r="K14" s="30">
        <v>2290576.5499999998</v>
      </c>
      <c r="L14" s="47" t="s">
        <v>385</v>
      </c>
      <c r="M14" s="47"/>
      <c r="N14" s="48"/>
      <c r="O14" s="48"/>
      <c r="P14" s="30">
        <v>2487891.41</v>
      </c>
      <c r="Q14" s="47">
        <v>28152.78</v>
      </c>
      <c r="R14" s="47"/>
      <c r="S14" s="26"/>
    </row>
    <row r="15" spans="1:19" ht="11.1" customHeight="1" x14ac:dyDescent="0.2">
      <c r="A15" s="54" t="s">
        <v>146</v>
      </c>
      <c r="B15" s="54"/>
      <c r="C15" s="54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11.85" customHeight="1" x14ac:dyDescent="0.2">
      <c r="A16" s="27"/>
      <c r="B16" s="46" t="s">
        <v>147</v>
      </c>
      <c r="C16" s="46"/>
      <c r="D16" s="46"/>
      <c r="E16" s="46"/>
      <c r="F16" s="28"/>
      <c r="G16" s="29">
        <v>2</v>
      </c>
      <c r="H16" s="30">
        <v>377703.07</v>
      </c>
      <c r="I16" s="30">
        <v>190358.91</v>
      </c>
      <c r="J16" s="30">
        <v>190358.91</v>
      </c>
      <c r="K16" s="30">
        <v>182425.91</v>
      </c>
      <c r="L16" s="47" t="s">
        <v>352</v>
      </c>
      <c r="M16" s="47"/>
      <c r="N16" s="48"/>
      <c r="O16" s="48"/>
      <c r="P16" s="30">
        <v>426227.58</v>
      </c>
      <c r="Q16" s="47">
        <v>40591.51</v>
      </c>
      <c r="R16" s="47"/>
      <c r="S16" s="26"/>
    </row>
    <row r="17" spans="1:19" ht="11.85" customHeight="1" x14ac:dyDescent="0.2">
      <c r="A17" s="49" t="s">
        <v>148</v>
      </c>
      <c r="B17" s="49"/>
      <c r="C17" s="49"/>
      <c r="D17" s="49"/>
      <c r="E17" s="49"/>
      <c r="F17" s="28"/>
      <c r="G17" s="29">
        <v>2</v>
      </c>
      <c r="H17" s="30">
        <v>377703.07</v>
      </c>
      <c r="I17" s="30">
        <v>190358.91</v>
      </c>
      <c r="J17" s="30">
        <v>190358.91</v>
      </c>
      <c r="K17" s="30">
        <v>182425.91</v>
      </c>
      <c r="L17" s="47" t="s">
        <v>352</v>
      </c>
      <c r="M17" s="47"/>
      <c r="N17" s="48"/>
      <c r="O17" s="48"/>
      <c r="P17" s="30">
        <v>426227.58</v>
      </c>
      <c r="Q17" s="47">
        <v>40591.51</v>
      </c>
      <c r="R17" s="47"/>
      <c r="S17" s="26"/>
    </row>
    <row r="18" spans="1:19" ht="11.85" customHeight="1" x14ac:dyDescent="0.2">
      <c r="A18" s="54" t="s">
        <v>146</v>
      </c>
      <c r="B18" s="54"/>
      <c r="C18" s="54"/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ht="11.1" customHeight="1" x14ac:dyDescent="0.2">
      <c r="A19" s="27"/>
      <c r="B19" s="46" t="s">
        <v>149</v>
      </c>
      <c r="C19" s="46"/>
      <c r="D19" s="46"/>
      <c r="E19" s="46"/>
      <c r="F19" s="28"/>
      <c r="G19" s="29">
        <v>2</v>
      </c>
      <c r="H19" s="30">
        <v>560496.77</v>
      </c>
      <c r="I19" s="30">
        <v>54447.33</v>
      </c>
      <c r="J19" s="30">
        <v>54447.33</v>
      </c>
      <c r="K19" s="30">
        <v>36538.620000000003</v>
      </c>
      <c r="L19" s="47" t="s">
        <v>386</v>
      </c>
      <c r="M19" s="47"/>
      <c r="N19" s="48"/>
      <c r="O19" s="48"/>
      <c r="P19" s="30">
        <v>608415.97</v>
      </c>
      <c r="Q19" s="47">
        <v>30010.49</v>
      </c>
      <c r="R19" s="47"/>
      <c r="S19" s="26"/>
    </row>
    <row r="20" spans="1:19" ht="11.85" customHeight="1" x14ac:dyDescent="0.2">
      <c r="A20" s="49" t="s">
        <v>148</v>
      </c>
      <c r="B20" s="49"/>
      <c r="C20" s="49"/>
      <c r="D20" s="49"/>
      <c r="E20" s="49"/>
      <c r="F20" s="28"/>
      <c r="G20" s="29">
        <v>2</v>
      </c>
      <c r="H20" s="30">
        <v>560496.77</v>
      </c>
      <c r="I20" s="30">
        <v>54447.33</v>
      </c>
      <c r="J20" s="30">
        <v>54447.33</v>
      </c>
      <c r="K20" s="30">
        <v>36538.620000000003</v>
      </c>
      <c r="L20" s="47" t="s">
        <v>386</v>
      </c>
      <c r="M20" s="47"/>
      <c r="N20" s="48"/>
      <c r="O20" s="48"/>
      <c r="P20" s="30">
        <v>608415.97</v>
      </c>
      <c r="Q20" s="47">
        <v>30010.49</v>
      </c>
      <c r="R20" s="47"/>
      <c r="S20" s="26"/>
    </row>
    <row r="21" spans="1:19" ht="11.85" customHeight="1" x14ac:dyDescent="0.2">
      <c r="A21" s="54" t="s">
        <v>146</v>
      </c>
      <c r="B21" s="54"/>
      <c r="C21" s="54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11.85" customHeight="1" x14ac:dyDescent="0.2">
      <c r="A22" s="27"/>
      <c r="B22" s="46" t="s">
        <v>150</v>
      </c>
      <c r="C22" s="46"/>
      <c r="D22" s="46"/>
      <c r="E22" s="46"/>
      <c r="F22" s="28"/>
      <c r="G22" s="29">
        <v>2</v>
      </c>
      <c r="H22" s="30">
        <v>642783.97</v>
      </c>
      <c r="I22" s="30">
        <v>208060.11</v>
      </c>
      <c r="J22" s="30">
        <v>208060.11</v>
      </c>
      <c r="K22" s="30">
        <v>277619.59000000003</v>
      </c>
      <c r="L22" s="47" t="s">
        <v>387</v>
      </c>
      <c r="M22" s="47"/>
      <c r="N22" s="48"/>
      <c r="O22" s="48"/>
      <c r="P22" s="30">
        <v>626458.37</v>
      </c>
      <c r="Q22" s="47">
        <v>53233.88</v>
      </c>
      <c r="R22" s="47"/>
      <c r="S22" s="26"/>
    </row>
    <row r="23" spans="1:19" ht="11.1" customHeight="1" x14ac:dyDescent="0.2">
      <c r="A23" s="49" t="s">
        <v>148</v>
      </c>
      <c r="B23" s="49"/>
      <c r="C23" s="49"/>
      <c r="D23" s="49"/>
      <c r="E23" s="49"/>
      <c r="F23" s="28"/>
      <c r="G23" s="29">
        <v>2</v>
      </c>
      <c r="H23" s="30">
        <v>642783.97</v>
      </c>
      <c r="I23" s="30">
        <v>208060.11</v>
      </c>
      <c r="J23" s="30">
        <v>208060.11</v>
      </c>
      <c r="K23" s="30">
        <v>277619.59000000003</v>
      </c>
      <c r="L23" s="47" t="s">
        <v>387</v>
      </c>
      <c r="M23" s="47"/>
      <c r="N23" s="48"/>
      <c r="O23" s="48"/>
      <c r="P23" s="30">
        <v>626458.37</v>
      </c>
      <c r="Q23" s="47">
        <v>53233.88</v>
      </c>
      <c r="R23" s="47"/>
      <c r="S23" s="26"/>
    </row>
    <row r="24" spans="1:19" ht="11.85" customHeight="1" x14ac:dyDescent="0.2">
      <c r="A24" s="54" t="s">
        <v>146</v>
      </c>
      <c r="B24" s="54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11.85" customHeight="1" x14ac:dyDescent="0.2">
      <c r="A25" s="27"/>
      <c r="B25" s="46" t="s">
        <v>151</v>
      </c>
      <c r="C25" s="46"/>
      <c r="D25" s="46"/>
      <c r="E25" s="46"/>
      <c r="F25" s="28"/>
      <c r="G25" s="29">
        <v>2</v>
      </c>
      <c r="H25" s="30">
        <v>5607.27</v>
      </c>
      <c r="I25" s="30">
        <v>37179.54</v>
      </c>
      <c r="J25" s="30">
        <v>37179.54</v>
      </c>
      <c r="K25" s="30">
        <v>35596.79</v>
      </c>
      <c r="L25" s="47" t="s">
        <v>364</v>
      </c>
      <c r="M25" s="47"/>
      <c r="N25" s="48"/>
      <c r="O25" s="48"/>
      <c r="P25" s="30">
        <v>12416.51</v>
      </c>
      <c r="Q25" s="47">
        <v>5226.49</v>
      </c>
      <c r="R25" s="47"/>
      <c r="S25" s="26"/>
    </row>
    <row r="26" spans="1:19" ht="11.85" customHeight="1" x14ac:dyDescent="0.2">
      <c r="A26" s="49" t="s">
        <v>148</v>
      </c>
      <c r="B26" s="49"/>
      <c r="C26" s="49"/>
      <c r="D26" s="49"/>
      <c r="E26" s="49"/>
      <c r="F26" s="28"/>
      <c r="G26" s="29">
        <v>2</v>
      </c>
      <c r="H26" s="30">
        <v>5607.27</v>
      </c>
      <c r="I26" s="30">
        <v>37179.54</v>
      </c>
      <c r="J26" s="30">
        <v>37179.54</v>
      </c>
      <c r="K26" s="30">
        <v>35596.79</v>
      </c>
      <c r="L26" s="47" t="s">
        <v>364</v>
      </c>
      <c r="M26" s="47"/>
      <c r="N26" s="48"/>
      <c r="O26" s="48"/>
      <c r="P26" s="30">
        <v>12416.51</v>
      </c>
      <c r="Q26" s="47">
        <v>5226.49</v>
      </c>
      <c r="R26" s="47"/>
      <c r="S26" s="26"/>
    </row>
    <row r="27" spans="1:19" ht="11.1" customHeight="1" x14ac:dyDescent="0.2">
      <c r="A27" s="54" t="s">
        <v>146</v>
      </c>
      <c r="B27" s="54"/>
      <c r="C27" s="54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11.85" customHeight="1" x14ac:dyDescent="0.2">
      <c r="A28" s="27"/>
      <c r="B28" s="46" t="s">
        <v>152</v>
      </c>
      <c r="C28" s="46"/>
      <c r="D28" s="46"/>
      <c r="E28" s="46"/>
      <c r="F28" s="28"/>
      <c r="G28" s="29">
        <v>2</v>
      </c>
      <c r="H28" s="30">
        <v>19074.310000000001</v>
      </c>
      <c r="I28" s="30">
        <v>72129.87</v>
      </c>
      <c r="J28" s="30">
        <v>72129.87</v>
      </c>
      <c r="K28" s="30">
        <v>73288.56</v>
      </c>
      <c r="L28" s="47" t="s">
        <v>388</v>
      </c>
      <c r="M28" s="47"/>
      <c r="N28" s="48"/>
      <c r="O28" s="48"/>
      <c r="P28" s="30">
        <v>24916.16</v>
      </c>
      <c r="Q28" s="47">
        <v>7000.54</v>
      </c>
      <c r="R28" s="47"/>
      <c r="S28" s="26"/>
    </row>
    <row r="29" spans="1:19" ht="11.85" customHeight="1" x14ac:dyDescent="0.2">
      <c r="A29" s="49" t="s">
        <v>148</v>
      </c>
      <c r="B29" s="49"/>
      <c r="C29" s="49"/>
      <c r="D29" s="49"/>
      <c r="E29" s="49"/>
      <c r="F29" s="28"/>
      <c r="G29" s="29">
        <v>2</v>
      </c>
      <c r="H29" s="30">
        <v>19074.310000000001</v>
      </c>
      <c r="I29" s="30">
        <v>72129.87</v>
      </c>
      <c r="J29" s="30">
        <v>72129.87</v>
      </c>
      <c r="K29" s="30">
        <v>73288.56</v>
      </c>
      <c r="L29" s="47" t="s">
        <v>388</v>
      </c>
      <c r="M29" s="47"/>
      <c r="N29" s="48"/>
      <c r="O29" s="48"/>
      <c r="P29" s="30">
        <v>24916.16</v>
      </c>
      <c r="Q29" s="47">
        <v>7000.54</v>
      </c>
      <c r="R29" s="47"/>
      <c r="S29" s="26"/>
    </row>
    <row r="30" spans="1:19" ht="11.85" customHeight="1" x14ac:dyDescent="0.2">
      <c r="A30" s="54" t="s">
        <v>146</v>
      </c>
      <c r="B30" s="54"/>
      <c r="C30" s="54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11.1" customHeight="1" x14ac:dyDescent="0.2">
      <c r="A31" s="27"/>
      <c r="B31" s="46" t="s">
        <v>153</v>
      </c>
      <c r="C31" s="46"/>
      <c r="D31" s="46"/>
      <c r="E31" s="46"/>
      <c r="F31" s="28"/>
      <c r="G31" s="29">
        <v>2</v>
      </c>
      <c r="H31" s="30">
        <v>101903.07</v>
      </c>
      <c r="I31" s="30">
        <v>171278.1</v>
      </c>
      <c r="J31" s="30">
        <v>171278.1</v>
      </c>
      <c r="K31" s="30">
        <v>154629.06</v>
      </c>
      <c r="L31" s="47" t="s">
        <v>389</v>
      </c>
      <c r="M31" s="47"/>
      <c r="N31" s="48"/>
      <c r="O31" s="48"/>
      <c r="P31" s="30">
        <v>125008.54</v>
      </c>
      <c r="Q31" s="47">
        <v>6456.43</v>
      </c>
      <c r="R31" s="47"/>
      <c r="S31" s="26"/>
    </row>
    <row r="32" spans="1:19" ht="11.85" customHeight="1" x14ac:dyDescent="0.2">
      <c r="A32" s="49" t="s">
        <v>148</v>
      </c>
      <c r="B32" s="49"/>
      <c r="C32" s="49"/>
      <c r="D32" s="49"/>
      <c r="E32" s="49"/>
      <c r="F32" s="28"/>
      <c r="G32" s="29">
        <v>2</v>
      </c>
      <c r="H32" s="30">
        <v>101903.07</v>
      </c>
      <c r="I32" s="30">
        <v>171278.1</v>
      </c>
      <c r="J32" s="30">
        <v>171278.1</v>
      </c>
      <c r="K32" s="30">
        <v>154629.06</v>
      </c>
      <c r="L32" s="47" t="s">
        <v>389</v>
      </c>
      <c r="M32" s="47"/>
      <c r="N32" s="48"/>
      <c r="O32" s="48"/>
      <c r="P32" s="30">
        <v>125008.54</v>
      </c>
      <c r="Q32" s="47">
        <v>6456.43</v>
      </c>
      <c r="R32" s="47"/>
      <c r="S32" s="26"/>
    </row>
    <row r="33" spans="1:19" ht="11.85" customHeight="1" x14ac:dyDescent="0.2">
      <c r="A33" s="54" t="s">
        <v>146</v>
      </c>
      <c r="B33" s="54"/>
      <c r="C33" s="54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11.85" customHeight="1" x14ac:dyDescent="0.2">
      <c r="A34" s="27"/>
      <c r="B34" s="46" t="s">
        <v>154</v>
      </c>
      <c r="C34" s="46"/>
      <c r="D34" s="46"/>
      <c r="E34" s="46"/>
      <c r="F34" s="28"/>
      <c r="G34" s="29">
        <v>2</v>
      </c>
      <c r="H34" s="30">
        <v>187320.81</v>
      </c>
      <c r="I34" s="30">
        <v>191120.58</v>
      </c>
      <c r="J34" s="30">
        <v>191120.58</v>
      </c>
      <c r="K34" s="30">
        <v>182180.67</v>
      </c>
      <c r="L34" s="47" t="s">
        <v>390</v>
      </c>
      <c r="M34" s="47"/>
      <c r="N34" s="48"/>
      <c r="O34" s="48"/>
      <c r="P34" s="30">
        <v>196904.6</v>
      </c>
      <c r="Q34" s="47" t="s">
        <v>391</v>
      </c>
      <c r="R34" s="47"/>
      <c r="S34" s="26"/>
    </row>
    <row r="35" spans="1:19" ht="11.1" customHeight="1" x14ac:dyDescent="0.2">
      <c r="A35" s="49" t="s">
        <v>148</v>
      </c>
      <c r="B35" s="49"/>
      <c r="C35" s="49"/>
      <c r="D35" s="49"/>
      <c r="E35" s="49"/>
      <c r="F35" s="28"/>
      <c r="G35" s="29">
        <v>2</v>
      </c>
      <c r="H35" s="30">
        <v>187320.81</v>
      </c>
      <c r="I35" s="30">
        <v>191120.58</v>
      </c>
      <c r="J35" s="30">
        <v>191120.58</v>
      </c>
      <c r="K35" s="30">
        <v>182180.67</v>
      </c>
      <c r="L35" s="47" t="s">
        <v>390</v>
      </c>
      <c r="M35" s="47"/>
      <c r="N35" s="48"/>
      <c r="O35" s="48"/>
      <c r="P35" s="30">
        <v>196904.6</v>
      </c>
      <c r="Q35" s="47" t="s">
        <v>391</v>
      </c>
      <c r="R35" s="47"/>
      <c r="S35" s="26"/>
    </row>
    <row r="36" spans="1:19" ht="11.85" customHeight="1" x14ac:dyDescent="0.2">
      <c r="A36" s="54" t="s">
        <v>155</v>
      </c>
      <c r="B36" s="54"/>
      <c r="C36" s="54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ht="11.85" customHeight="1" x14ac:dyDescent="0.2">
      <c r="A37" s="27"/>
      <c r="B37" s="46" t="s">
        <v>156</v>
      </c>
      <c r="C37" s="46"/>
      <c r="D37" s="46"/>
      <c r="E37" s="46"/>
      <c r="F37" s="28"/>
      <c r="G37" s="29">
        <v>2</v>
      </c>
      <c r="H37" s="30">
        <v>1311551.3400000001</v>
      </c>
      <c r="I37" s="30">
        <v>166774.68</v>
      </c>
      <c r="J37" s="30">
        <v>166774.68</v>
      </c>
      <c r="K37" s="30">
        <v>161144.75</v>
      </c>
      <c r="L37" s="47" t="s">
        <v>392</v>
      </c>
      <c r="M37" s="47"/>
      <c r="N37" s="48"/>
      <c r="O37" s="48"/>
      <c r="P37" s="30">
        <v>1320935.28</v>
      </c>
      <c r="Q37" s="47">
        <v>3754.01</v>
      </c>
      <c r="R37" s="47"/>
      <c r="S37" s="26"/>
    </row>
    <row r="38" spans="1:19" ht="11.85" customHeight="1" x14ac:dyDescent="0.2">
      <c r="A38" s="49" t="s">
        <v>157</v>
      </c>
      <c r="B38" s="49"/>
      <c r="C38" s="49"/>
      <c r="D38" s="49"/>
      <c r="E38" s="49"/>
      <c r="F38" s="28"/>
      <c r="G38" s="29">
        <v>2</v>
      </c>
      <c r="H38" s="30">
        <v>1311551.3400000001</v>
      </c>
      <c r="I38" s="30">
        <v>166774.68</v>
      </c>
      <c r="J38" s="30">
        <v>166774.68</v>
      </c>
      <c r="K38" s="30">
        <v>161144.75</v>
      </c>
      <c r="L38" s="47" t="s">
        <v>392</v>
      </c>
      <c r="M38" s="47"/>
      <c r="N38" s="48"/>
      <c r="O38" s="48"/>
      <c r="P38" s="30">
        <v>1320935.28</v>
      </c>
      <c r="Q38" s="47">
        <v>3754.01</v>
      </c>
      <c r="R38" s="47"/>
      <c r="S38" s="26"/>
    </row>
    <row r="39" spans="1:19" ht="11.1" customHeight="1" x14ac:dyDescent="0.2">
      <c r="A39" s="54" t="s">
        <v>155</v>
      </c>
      <c r="B39" s="54"/>
      <c r="C39" s="54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</row>
    <row r="40" spans="1:19" ht="11.85" customHeight="1" x14ac:dyDescent="0.2">
      <c r="A40" s="27"/>
      <c r="B40" s="46" t="s">
        <v>158</v>
      </c>
      <c r="C40" s="46"/>
      <c r="D40" s="46"/>
      <c r="E40" s="46"/>
      <c r="F40" s="28"/>
      <c r="G40" s="29">
        <v>2</v>
      </c>
      <c r="H40" s="30">
        <v>1069685.3700000001</v>
      </c>
      <c r="I40" s="30">
        <v>571121.01</v>
      </c>
      <c r="J40" s="30">
        <v>571121.01</v>
      </c>
      <c r="K40" s="30">
        <v>524682.43000000005</v>
      </c>
      <c r="L40" s="47" t="s">
        <v>393</v>
      </c>
      <c r="M40" s="47"/>
      <c r="N40" s="48"/>
      <c r="O40" s="48"/>
      <c r="P40" s="30">
        <v>1141715.3999999999</v>
      </c>
      <c r="Q40" s="47">
        <v>25591.45</v>
      </c>
      <c r="R40" s="47"/>
      <c r="S40" s="26"/>
    </row>
    <row r="41" spans="1:19" ht="11.85" customHeight="1" x14ac:dyDescent="0.2">
      <c r="A41" s="49" t="s">
        <v>157</v>
      </c>
      <c r="B41" s="49"/>
      <c r="C41" s="49"/>
      <c r="D41" s="49"/>
      <c r="E41" s="49"/>
      <c r="F41" s="28"/>
      <c r="G41" s="29">
        <v>2</v>
      </c>
      <c r="H41" s="30">
        <v>1069685.3700000001</v>
      </c>
      <c r="I41" s="30">
        <v>571121.01</v>
      </c>
      <c r="J41" s="30">
        <v>571121.01</v>
      </c>
      <c r="K41" s="30">
        <v>524682.43000000005</v>
      </c>
      <c r="L41" s="47" t="s">
        <v>393</v>
      </c>
      <c r="M41" s="47"/>
      <c r="N41" s="48"/>
      <c r="O41" s="48"/>
      <c r="P41" s="30">
        <v>1141715.3999999999</v>
      </c>
      <c r="Q41" s="47">
        <v>25591.45</v>
      </c>
      <c r="R41" s="47"/>
      <c r="S41" s="26"/>
    </row>
    <row r="42" spans="1:19" ht="11.85" customHeight="1" x14ac:dyDescent="0.2">
      <c r="A42" s="54" t="s">
        <v>159</v>
      </c>
      <c r="B42" s="54"/>
      <c r="C42" s="54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1:19" ht="11.1" customHeight="1" x14ac:dyDescent="0.2">
      <c r="A43" s="27"/>
      <c r="B43" s="46" t="s">
        <v>160</v>
      </c>
      <c r="C43" s="46"/>
      <c r="D43" s="46"/>
      <c r="E43" s="46"/>
      <c r="F43" s="28"/>
      <c r="G43" s="29">
        <v>2</v>
      </c>
      <c r="H43" s="30">
        <v>41964691.409999996</v>
      </c>
      <c r="I43" s="30">
        <v>29154285.829999998</v>
      </c>
      <c r="J43" s="30">
        <v>29154285.829999998</v>
      </c>
      <c r="K43" s="30">
        <v>27057395.199999999</v>
      </c>
      <c r="L43" s="47" t="s">
        <v>354</v>
      </c>
      <c r="M43" s="47"/>
      <c r="N43" s="48"/>
      <c r="O43" s="48"/>
      <c r="P43" s="30">
        <v>45360751.020000003</v>
      </c>
      <c r="Q43" s="47">
        <v>1299168.98</v>
      </c>
      <c r="R43" s="47"/>
      <c r="S43" s="26"/>
    </row>
    <row r="44" spans="1:19" ht="11.85" customHeight="1" x14ac:dyDescent="0.2">
      <c r="A44" s="49" t="s">
        <v>161</v>
      </c>
      <c r="B44" s="49"/>
      <c r="C44" s="49"/>
      <c r="D44" s="49"/>
      <c r="E44" s="49"/>
      <c r="F44" s="28"/>
      <c r="G44" s="29">
        <v>2</v>
      </c>
      <c r="H44" s="30">
        <v>41964691.409999996</v>
      </c>
      <c r="I44" s="30">
        <v>29154285.829999998</v>
      </c>
      <c r="J44" s="30">
        <v>29154285.829999998</v>
      </c>
      <c r="K44" s="30">
        <v>27057395.199999999</v>
      </c>
      <c r="L44" s="47" t="s">
        <v>354</v>
      </c>
      <c r="M44" s="47"/>
      <c r="N44" s="48"/>
      <c r="O44" s="48"/>
      <c r="P44" s="30">
        <v>45360751.020000003</v>
      </c>
      <c r="Q44" s="47">
        <v>1299168.98</v>
      </c>
      <c r="R44" s="47"/>
      <c r="S44" s="26"/>
    </row>
    <row r="45" spans="1:19" ht="11.85" customHeight="1" x14ac:dyDescent="0.2">
      <c r="A45" s="54" t="s">
        <v>162</v>
      </c>
      <c r="B45" s="54"/>
      <c r="C45" s="54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6" spans="1:19" ht="11.85" customHeight="1" x14ac:dyDescent="0.2">
      <c r="A46" s="27"/>
      <c r="B46" s="46" t="s">
        <v>163</v>
      </c>
      <c r="C46" s="46"/>
      <c r="D46" s="46"/>
      <c r="E46" s="46"/>
      <c r="F46" s="28"/>
      <c r="G46" s="29">
        <v>2</v>
      </c>
      <c r="H46" s="30">
        <v>12995184.26</v>
      </c>
      <c r="I46" s="30">
        <v>6383381.8799999999</v>
      </c>
      <c r="J46" s="30">
        <v>6383381.8799999999</v>
      </c>
      <c r="K46" s="30">
        <v>6200494.2599999998</v>
      </c>
      <c r="L46" s="47" t="s">
        <v>394</v>
      </c>
      <c r="M46" s="47"/>
      <c r="N46" s="48"/>
      <c r="O46" s="48"/>
      <c r="P46" s="30">
        <v>13321235.5</v>
      </c>
      <c r="Q46" s="47">
        <v>143163.62</v>
      </c>
      <c r="R46" s="47"/>
      <c r="S46" s="26"/>
    </row>
    <row r="47" spans="1:19" ht="11.1" customHeight="1" x14ac:dyDescent="0.2">
      <c r="A47" s="49" t="s">
        <v>164</v>
      </c>
      <c r="B47" s="49"/>
      <c r="C47" s="49"/>
      <c r="D47" s="49"/>
      <c r="E47" s="49"/>
      <c r="F47" s="28"/>
      <c r="G47" s="29">
        <v>2</v>
      </c>
      <c r="H47" s="30">
        <v>12995184.26</v>
      </c>
      <c r="I47" s="30">
        <v>6383381.8799999999</v>
      </c>
      <c r="J47" s="30">
        <v>6383381.8799999999</v>
      </c>
      <c r="K47" s="30">
        <v>6200494.2599999998</v>
      </c>
      <c r="L47" s="47" t="s">
        <v>394</v>
      </c>
      <c r="M47" s="47"/>
      <c r="N47" s="48"/>
      <c r="O47" s="48"/>
      <c r="P47" s="30">
        <v>13321235.5</v>
      </c>
      <c r="Q47" s="47">
        <v>143163.62</v>
      </c>
      <c r="R47" s="47"/>
      <c r="S47" s="26"/>
    </row>
    <row r="48" spans="1:19" ht="11.85" customHeight="1" x14ac:dyDescent="0.2">
      <c r="A48" s="54" t="s">
        <v>165</v>
      </c>
      <c r="B48" s="54"/>
      <c r="C48" s="54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spans="1:19" ht="11.85" customHeight="1" x14ac:dyDescent="0.2">
      <c r="A49" s="27"/>
      <c r="B49" s="46" t="s">
        <v>166</v>
      </c>
      <c r="C49" s="46"/>
      <c r="D49" s="46"/>
      <c r="E49" s="46"/>
      <c r="F49" s="28"/>
      <c r="G49" s="29">
        <v>2</v>
      </c>
      <c r="H49" s="30">
        <v>7285140.9900000002</v>
      </c>
      <c r="I49" s="30">
        <v>3164232.08</v>
      </c>
      <c r="J49" s="30">
        <v>3164232.08</v>
      </c>
      <c r="K49" s="30">
        <v>3013008.75</v>
      </c>
      <c r="L49" s="47" t="s">
        <v>395</v>
      </c>
      <c r="M49" s="47"/>
      <c r="N49" s="48"/>
      <c r="O49" s="48"/>
      <c r="P49" s="30">
        <v>7496188.9000000004</v>
      </c>
      <c r="Q49" s="47">
        <v>59824.58</v>
      </c>
      <c r="R49" s="47"/>
      <c r="S49" s="26"/>
    </row>
    <row r="50" spans="1:19" ht="11.1" customHeight="1" x14ac:dyDescent="0.2">
      <c r="A50" s="49" t="s">
        <v>167</v>
      </c>
      <c r="B50" s="49"/>
      <c r="C50" s="49"/>
      <c r="D50" s="49"/>
      <c r="E50" s="49"/>
      <c r="F50" s="28"/>
      <c r="G50" s="29">
        <v>2</v>
      </c>
      <c r="H50" s="30">
        <v>7285140.9900000002</v>
      </c>
      <c r="I50" s="30">
        <v>3164232.08</v>
      </c>
      <c r="J50" s="30">
        <v>3164232.08</v>
      </c>
      <c r="K50" s="30">
        <v>3013008.75</v>
      </c>
      <c r="L50" s="47" t="s">
        <v>395</v>
      </c>
      <c r="M50" s="47"/>
      <c r="N50" s="48"/>
      <c r="O50" s="48"/>
      <c r="P50" s="30">
        <v>7496188.9000000004</v>
      </c>
      <c r="Q50" s="47">
        <v>59824.58</v>
      </c>
      <c r="R50" s="47"/>
      <c r="S50" s="26"/>
    </row>
    <row r="51" spans="1:19" ht="11.85" customHeight="1" x14ac:dyDescent="0.2">
      <c r="A51" s="54" t="s">
        <v>165</v>
      </c>
      <c r="B51" s="54"/>
      <c r="C51" s="54"/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</row>
    <row r="52" spans="1:19" ht="11.85" customHeight="1" x14ac:dyDescent="0.2">
      <c r="A52" s="27"/>
      <c r="B52" s="46" t="s">
        <v>168</v>
      </c>
      <c r="C52" s="46"/>
      <c r="D52" s="46"/>
      <c r="E52" s="46"/>
      <c r="F52" s="28"/>
      <c r="G52" s="29">
        <v>2</v>
      </c>
      <c r="H52" s="30">
        <v>1579004.92</v>
      </c>
      <c r="I52" s="30">
        <v>1960527.15</v>
      </c>
      <c r="J52" s="30">
        <v>1960527.15</v>
      </c>
      <c r="K52" s="30">
        <v>1922358.86</v>
      </c>
      <c r="L52" s="47" t="s">
        <v>396</v>
      </c>
      <c r="M52" s="47"/>
      <c r="N52" s="48"/>
      <c r="O52" s="48"/>
      <c r="P52" s="30">
        <v>1696173.19</v>
      </c>
      <c r="Q52" s="47">
        <v>78999.98</v>
      </c>
      <c r="R52" s="47"/>
      <c r="S52" s="26"/>
    </row>
    <row r="53" spans="1:19" ht="11.85" customHeight="1" x14ac:dyDescent="0.2">
      <c r="A53" s="49" t="s">
        <v>167</v>
      </c>
      <c r="B53" s="49"/>
      <c r="C53" s="49"/>
      <c r="D53" s="49"/>
      <c r="E53" s="49"/>
      <c r="F53" s="28"/>
      <c r="G53" s="29">
        <v>2</v>
      </c>
      <c r="H53" s="30">
        <v>1579004.92</v>
      </c>
      <c r="I53" s="30">
        <v>1960527.15</v>
      </c>
      <c r="J53" s="30">
        <v>1960527.15</v>
      </c>
      <c r="K53" s="30">
        <v>1922358.86</v>
      </c>
      <c r="L53" s="47" t="s">
        <v>396</v>
      </c>
      <c r="M53" s="47"/>
      <c r="N53" s="48"/>
      <c r="O53" s="48"/>
      <c r="P53" s="30">
        <v>1696173.19</v>
      </c>
      <c r="Q53" s="47">
        <v>78999.98</v>
      </c>
      <c r="R53" s="47"/>
      <c r="S53" s="26"/>
    </row>
    <row r="54" spans="1:19" ht="11.1" customHeight="1" x14ac:dyDescent="0.2">
      <c r="A54" s="54" t="s">
        <v>165</v>
      </c>
      <c r="B54" s="54"/>
      <c r="C54" s="54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 ht="11.85" customHeight="1" x14ac:dyDescent="0.2">
      <c r="A55" s="27"/>
      <c r="B55" s="46" t="s">
        <v>169</v>
      </c>
      <c r="C55" s="46"/>
      <c r="D55" s="46"/>
      <c r="E55" s="46"/>
      <c r="F55" s="28"/>
      <c r="G55" s="29">
        <v>2</v>
      </c>
      <c r="H55" s="30">
        <v>3614344.41</v>
      </c>
      <c r="I55" s="30">
        <v>880966.82</v>
      </c>
      <c r="J55" s="30">
        <v>880966.82</v>
      </c>
      <c r="K55" s="30">
        <v>688285.67</v>
      </c>
      <c r="L55" s="47" t="s">
        <v>397</v>
      </c>
      <c r="M55" s="47"/>
      <c r="N55" s="48"/>
      <c r="O55" s="48"/>
      <c r="P55" s="30">
        <v>3934259.16</v>
      </c>
      <c r="Q55" s="47">
        <v>127233.60000000001</v>
      </c>
      <c r="R55" s="47"/>
      <c r="S55" s="26"/>
    </row>
    <row r="56" spans="1:19" ht="11.85" customHeight="1" x14ac:dyDescent="0.2">
      <c r="A56" s="49" t="s">
        <v>167</v>
      </c>
      <c r="B56" s="49"/>
      <c r="C56" s="49"/>
      <c r="D56" s="49"/>
      <c r="E56" s="49"/>
      <c r="F56" s="28"/>
      <c r="G56" s="29">
        <v>2</v>
      </c>
      <c r="H56" s="30">
        <v>3614344.41</v>
      </c>
      <c r="I56" s="30">
        <v>880966.82</v>
      </c>
      <c r="J56" s="30">
        <v>880966.82</v>
      </c>
      <c r="K56" s="30">
        <v>688285.67</v>
      </c>
      <c r="L56" s="47" t="s">
        <v>397</v>
      </c>
      <c r="M56" s="47"/>
      <c r="N56" s="48"/>
      <c r="O56" s="48"/>
      <c r="P56" s="30">
        <v>3934259.16</v>
      </c>
      <c r="Q56" s="47">
        <v>127233.60000000001</v>
      </c>
      <c r="R56" s="47"/>
      <c r="S56" s="26"/>
    </row>
    <row r="57" spans="1:19" ht="11.85" customHeight="1" x14ac:dyDescent="0.2">
      <c r="A57" s="54" t="s">
        <v>165</v>
      </c>
      <c r="B57" s="54"/>
      <c r="C57" s="54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ht="11.1" customHeight="1" x14ac:dyDescent="0.2">
      <c r="A58" s="27"/>
      <c r="B58" s="46" t="s">
        <v>170</v>
      </c>
      <c r="C58" s="46"/>
      <c r="D58" s="46"/>
      <c r="E58" s="46"/>
      <c r="F58" s="28"/>
      <c r="G58" s="29">
        <v>2</v>
      </c>
      <c r="H58" s="30">
        <v>3261367.46</v>
      </c>
      <c r="I58" s="30">
        <v>717826.56000000006</v>
      </c>
      <c r="J58" s="30">
        <v>717826.56000000006</v>
      </c>
      <c r="K58" s="30">
        <v>702275.22</v>
      </c>
      <c r="L58" s="47" t="s">
        <v>398</v>
      </c>
      <c r="M58" s="47"/>
      <c r="N58" s="48"/>
      <c r="O58" s="48"/>
      <c r="P58" s="30">
        <v>3316477.79</v>
      </c>
      <c r="Q58" s="47">
        <v>39558.99</v>
      </c>
      <c r="R58" s="47"/>
      <c r="S58" s="26"/>
    </row>
    <row r="59" spans="1:19" ht="11.85" customHeight="1" x14ac:dyDescent="0.2">
      <c r="A59" s="49" t="s">
        <v>167</v>
      </c>
      <c r="B59" s="49"/>
      <c r="C59" s="49"/>
      <c r="D59" s="49"/>
      <c r="E59" s="49"/>
      <c r="F59" s="28"/>
      <c r="G59" s="29">
        <v>2</v>
      </c>
      <c r="H59" s="30">
        <v>3261367.46</v>
      </c>
      <c r="I59" s="30">
        <v>717826.56000000006</v>
      </c>
      <c r="J59" s="30">
        <v>717826.56000000006</v>
      </c>
      <c r="K59" s="30">
        <v>702275.22</v>
      </c>
      <c r="L59" s="47" t="s">
        <v>398</v>
      </c>
      <c r="M59" s="47"/>
      <c r="N59" s="48"/>
      <c r="O59" s="48"/>
      <c r="P59" s="30">
        <v>3316477.79</v>
      </c>
      <c r="Q59" s="47">
        <v>39558.99</v>
      </c>
      <c r="R59" s="47"/>
      <c r="S59" s="26"/>
    </row>
    <row r="60" spans="1:19" ht="11.85" customHeight="1" x14ac:dyDescent="0.2">
      <c r="A60" s="54" t="s">
        <v>165</v>
      </c>
      <c r="B60" s="54"/>
      <c r="C60" s="54"/>
      <c r="D60" s="5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ht="11.85" customHeight="1" x14ac:dyDescent="0.2">
      <c r="A61" s="27"/>
      <c r="B61" s="46" t="s">
        <v>171</v>
      </c>
      <c r="C61" s="46"/>
      <c r="D61" s="46"/>
      <c r="E61" s="46"/>
      <c r="F61" s="28"/>
      <c r="G61" s="29">
        <v>2</v>
      </c>
      <c r="H61" s="30">
        <v>2772994.41</v>
      </c>
      <c r="I61" s="30">
        <v>860143.17</v>
      </c>
      <c r="J61" s="30">
        <v>860143.17</v>
      </c>
      <c r="K61" s="30">
        <v>708049.69</v>
      </c>
      <c r="L61" s="47" t="s">
        <v>399</v>
      </c>
      <c r="M61" s="47"/>
      <c r="N61" s="48"/>
      <c r="O61" s="48"/>
      <c r="P61" s="30">
        <v>2927791.26</v>
      </c>
      <c r="Q61" s="47">
        <v>2703.37</v>
      </c>
      <c r="R61" s="47"/>
      <c r="S61" s="26"/>
    </row>
    <row r="62" spans="1:19" ht="11.1" customHeight="1" x14ac:dyDescent="0.2">
      <c r="A62" s="49" t="s">
        <v>167</v>
      </c>
      <c r="B62" s="49"/>
      <c r="C62" s="49"/>
      <c r="D62" s="49"/>
      <c r="E62" s="49"/>
      <c r="F62" s="28"/>
      <c r="G62" s="29">
        <v>2</v>
      </c>
      <c r="H62" s="30">
        <v>2772994.41</v>
      </c>
      <c r="I62" s="30">
        <v>860143.17</v>
      </c>
      <c r="J62" s="30">
        <v>860143.17</v>
      </c>
      <c r="K62" s="30">
        <v>708049.69</v>
      </c>
      <c r="L62" s="47" t="s">
        <v>399</v>
      </c>
      <c r="M62" s="47"/>
      <c r="N62" s="48"/>
      <c r="O62" s="48"/>
      <c r="P62" s="30">
        <v>2927791.26</v>
      </c>
      <c r="Q62" s="47">
        <v>2703.37</v>
      </c>
      <c r="R62" s="47"/>
      <c r="S62" s="26"/>
    </row>
    <row r="63" spans="1:19" ht="11.85" customHeight="1" x14ac:dyDescent="0.2">
      <c r="A63" s="54" t="s">
        <v>165</v>
      </c>
      <c r="B63" s="54"/>
      <c r="C63" s="54"/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 ht="11.85" customHeight="1" x14ac:dyDescent="0.2">
      <c r="A64" s="27"/>
      <c r="B64" s="46" t="s">
        <v>172</v>
      </c>
      <c r="C64" s="46"/>
      <c r="D64" s="46"/>
      <c r="E64" s="46"/>
      <c r="F64" s="28"/>
      <c r="G64" s="29">
        <v>2</v>
      </c>
      <c r="H64" s="30">
        <v>1158249.75</v>
      </c>
      <c r="I64" s="30">
        <v>563733.63</v>
      </c>
      <c r="J64" s="30">
        <v>563733.63</v>
      </c>
      <c r="K64" s="30">
        <v>527120.48</v>
      </c>
      <c r="L64" s="47" t="s">
        <v>400</v>
      </c>
      <c r="M64" s="47"/>
      <c r="N64" s="48"/>
      <c r="O64" s="48"/>
      <c r="P64" s="30">
        <v>1198282.42</v>
      </c>
      <c r="Q64" s="47">
        <v>3419.52</v>
      </c>
      <c r="R64" s="47"/>
      <c r="S64" s="26"/>
    </row>
    <row r="65" spans="1:19" ht="11.85" customHeight="1" x14ac:dyDescent="0.2">
      <c r="A65" s="49" t="s">
        <v>167</v>
      </c>
      <c r="B65" s="49"/>
      <c r="C65" s="49"/>
      <c r="D65" s="49"/>
      <c r="E65" s="49"/>
      <c r="F65" s="28"/>
      <c r="G65" s="29">
        <v>2</v>
      </c>
      <c r="H65" s="30">
        <v>1158249.75</v>
      </c>
      <c r="I65" s="30">
        <v>563733.63</v>
      </c>
      <c r="J65" s="30">
        <v>563733.63</v>
      </c>
      <c r="K65" s="30">
        <v>527120.48</v>
      </c>
      <c r="L65" s="47" t="s">
        <v>400</v>
      </c>
      <c r="M65" s="47"/>
      <c r="N65" s="48"/>
      <c r="O65" s="48"/>
      <c r="P65" s="30">
        <v>1198282.42</v>
      </c>
      <c r="Q65" s="47">
        <v>3419.52</v>
      </c>
      <c r="R65" s="47"/>
      <c r="S65" s="26"/>
    </row>
    <row r="66" spans="1:19" ht="11.1" customHeight="1" x14ac:dyDescent="0.2">
      <c r="A66" s="54" t="s">
        <v>173</v>
      </c>
      <c r="B66" s="54"/>
      <c r="C66" s="54"/>
      <c r="D66" s="54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</row>
    <row r="67" spans="1:19" ht="11.85" customHeight="1" x14ac:dyDescent="0.2">
      <c r="A67" s="27"/>
      <c r="B67" s="46" t="s">
        <v>174</v>
      </c>
      <c r="C67" s="46"/>
      <c r="D67" s="46"/>
      <c r="E67" s="46"/>
      <c r="F67" s="28"/>
      <c r="G67" s="29">
        <v>2</v>
      </c>
      <c r="H67" s="30">
        <v>11675993.75</v>
      </c>
      <c r="I67" s="30">
        <v>4421950.16</v>
      </c>
      <c r="J67" s="30">
        <v>4421950.16</v>
      </c>
      <c r="K67" s="30">
        <v>4617394.3</v>
      </c>
      <c r="L67" s="47" t="s">
        <v>401</v>
      </c>
      <c r="M67" s="47"/>
      <c r="N67" s="48"/>
      <c r="O67" s="48"/>
      <c r="P67" s="30">
        <v>11705976.24</v>
      </c>
      <c r="Q67" s="47">
        <v>225426.63</v>
      </c>
      <c r="R67" s="47"/>
      <c r="S67" s="26"/>
    </row>
    <row r="68" spans="1:19" ht="11.85" customHeight="1" x14ac:dyDescent="0.2">
      <c r="A68" s="49" t="s">
        <v>175</v>
      </c>
      <c r="B68" s="49"/>
      <c r="C68" s="49"/>
      <c r="D68" s="49"/>
      <c r="E68" s="49"/>
      <c r="F68" s="28"/>
      <c r="G68" s="29">
        <v>2</v>
      </c>
      <c r="H68" s="30">
        <v>11675993.75</v>
      </c>
      <c r="I68" s="30">
        <v>4421950.16</v>
      </c>
      <c r="J68" s="30">
        <v>4421950.16</v>
      </c>
      <c r="K68" s="30">
        <v>4617394.3</v>
      </c>
      <c r="L68" s="47" t="s">
        <v>401</v>
      </c>
      <c r="M68" s="47"/>
      <c r="N68" s="48"/>
      <c r="O68" s="48"/>
      <c r="P68" s="30">
        <v>11705976.24</v>
      </c>
      <c r="Q68" s="47">
        <v>225426.63</v>
      </c>
      <c r="R68" s="47"/>
      <c r="S68" s="26"/>
    </row>
    <row r="69" spans="1:19" ht="11.85" customHeight="1" x14ac:dyDescent="0.2">
      <c r="A69" s="54" t="s">
        <v>176</v>
      </c>
      <c r="B69" s="54"/>
      <c r="C69" s="54"/>
      <c r="D69" s="54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</row>
    <row r="70" spans="1:19" ht="11.1" customHeight="1" x14ac:dyDescent="0.2">
      <c r="A70" s="27"/>
      <c r="B70" s="46" t="s">
        <v>177</v>
      </c>
      <c r="C70" s="46"/>
      <c r="D70" s="46"/>
      <c r="E70" s="46"/>
      <c r="F70" s="28"/>
      <c r="G70" s="29">
        <v>2</v>
      </c>
      <c r="H70" s="30">
        <v>1117885.72</v>
      </c>
      <c r="I70" s="30">
        <v>1240147.24</v>
      </c>
      <c r="J70" s="30">
        <v>1240147.24</v>
      </c>
      <c r="K70" s="30">
        <v>1199522.07</v>
      </c>
      <c r="L70" s="47" t="s">
        <v>402</v>
      </c>
      <c r="M70" s="47"/>
      <c r="N70" s="48"/>
      <c r="O70" s="48"/>
      <c r="P70" s="30">
        <v>1205641.6000000001</v>
      </c>
      <c r="Q70" s="47">
        <v>47130.71</v>
      </c>
      <c r="R70" s="47"/>
      <c r="S70" s="26"/>
    </row>
    <row r="71" spans="1:19" ht="11.85" customHeight="1" x14ac:dyDescent="0.2">
      <c r="A71" s="49" t="s">
        <v>178</v>
      </c>
      <c r="B71" s="49"/>
      <c r="C71" s="49"/>
      <c r="D71" s="49"/>
      <c r="E71" s="49"/>
      <c r="F71" s="28"/>
      <c r="G71" s="29">
        <v>2</v>
      </c>
      <c r="H71" s="30">
        <v>1117885.72</v>
      </c>
      <c r="I71" s="30">
        <v>1240147.24</v>
      </c>
      <c r="J71" s="30">
        <v>1240147.24</v>
      </c>
      <c r="K71" s="30">
        <v>1199522.07</v>
      </c>
      <c r="L71" s="47" t="s">
        <v>402</v>
      </c>
      <c r="M71" s="47"/>
      <c r="N71" s="48"/>
      <c r="O71" s="48"/>
      <c r="P71" s="30">
        <v>1205641.6000000001</v>
      </c>
      <c r="Q71" s="47">
        <v>47130.71</v>
      </c>
      <c r="R71" s="47"/>
      <c r="S71" s="26"/>
    </row>
    <row r="72" spans="1:19" ht="11.85" customHeight="1" x14ac:dyDescent="0.2">
      <c r="A72" s="54" t="s">
        <v>179</v>
      </c>
      <c r="B72" s="54"/>
      <c r="C72" s="54"/>
      <c r="D72" s="54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</row>
    <row r="73" spans="1:19" ht="11.85" customHeight="1" x14ac:dyDescent="0.2">
      <c r="A73" s="27"/>
      <c r="B73" s="46" t="s">
        <v>180</v>
      </c>
      <c r="C73" s="46"/>
      <c r="D73" s="46"/>
      <c r="E73" s="46"/>
      <c r="F73" s="28"/>
      <c r="G73" s="29">
        <v>2</v>
      </c>
      <c r="H73" s="30">
        <v>879096.81</v>
      </c>
      <c r="I73" s="30">
        <v>199402.42</v>
      </c>
      <c r="J73" s="30">
        <v>199402.42</v>
      </c>
      <c r="K73" s="30">
        <v>177118.75</v>
      </c>
      <c r="L73" s="47" t="s">
        <v>403</v>
      </c>
      <c r="M73" s="47"/>
      <c r="N73" s="48"/>
      <c r="O73" s="48"/>
      <c r="P73" s="30">
        <v>901485.17</v>
      </c>
      <c r="Q73" s="47" t="s">
        <v>404</v>
      </c>
      <c r="R73" s="47"/>
      <c r="S73" s="26"/>
    </row>
    <row r="74" spans="1:19" ht="11.1" customHeight="1" x14ac:dyDescent="0.2">
      <c r="A74" s="49" t="s">
        <v>181</v>
      </c>
      <c r="B74" s="49"/>
      <c r="C74" s="49"/>
      <c r="D74" s="49"/>
      <c r="E74" s="49"/>
      <c r="F74" s="28"/>
      <c r="G74" s="29">
        <v>2</v>
      </c>
      <c r="H74" s="30">
        <v>879096.81</v>
      </c>
      <c r="I74" s="30">
        <v>199402.42</v>
      </c>
      <c r="J74" s="30">
        <v>199402.42</v>
      </c>
      <c r="K74" s="30">
        <v>177118.75</v>
      </c>
      <c r="L74" s="47" t="s">
        <v>403</v>
      </c>
      <c r="M74" s="47"/>
      <c r="N74" s="48"/>
      <c r="O74" s="48"/>
      <c r="P74" s="30">
        <v>901485.17</v>
      </c>
      <c r="Q74" s="47" t="s">
        <v>404</v>
      </c>
      <c r="R74" s="47"/>
      <c r="S74" s="26"/>
    </row>
    <row r="75" spans="1:19" ht="11.85" customHeight="1" x14ac:dyDescent="0.2">
      <c r="A75" s="54" t="s">
        <v>179</v>
      </c>
      <c r="B75" s="54"/>
      <c r="C75" s="54"/>
      <c r="D75" s="54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</row>
    <row r="76" spans="1:19" ht="11.85" customHeight="1" x14ac:dyDescent="0.2">
      <c r="A76" s="27"/>
      <c r="B76" s="46" t="s">
        <v>182</v>
      </c>
      <c r="C76" s="46"/>
      <c r="D76" s="46"/>
      <c r="E76" s="46"/>
      <c r="F76" s="28"/>
      <c r="G76" s="29">
        <v>2</v>
      </c>
      <c r="H76" s="30">
        <v>1209219.82</v>
      </c>
      <c r="I76" s="30">
        <v>468398.05</v>
      </c>
      <c r="J76" s="30">
        <v>468398.05</v>
      </c>
      <c r="K76" s="30">
        <v>408849.65</v>
      </c>
      <c r="L76" s="47" t="s">
        <v>405</v>
      </c>
      <c r="M76" s="47"/>
      <c r="N76" s="48"/>
      <c r="O76" s="48"/>
      <c r="P76" s="30">
        <v>1276287.3999999999</v>
      </c>
      <c r="Q76" s="47">
        <v>7519.18</v>
      </c>
      <c r="R76" s="47"/>
      <c r="S76" s="26"/>
    </row>
    <row r="77" spans="1:19" ht="11.85" customHeight="1" x14ac:dyDescent="0.2">
      <c r="A77" s="49" t="s">
        <v>181</v>
      </c>
      <c r="B77" s="49"/>
      <c r="C77" s="49"/>
      <c r="D77" s="49"/>
      <c r="E77" s="49"/>
      <c r="F77" s="28"/>
      <c r="G77" s="29">
        <v>2</v>
      </c>
      <c r="H77" s="30">
        <v>1209219.82</v>
      </c>
      <c r="I77" s="30">
        <v>468398.05</v>
      </c>
      <c r="J77" s="30">
        <v>468398.05</v>
      </c>
      <c r="K77" s="30">
        <v>408849.65</v>
      </c>
      <c r="L77" s="47" t="s">
        <v>405</v>
      </c>
      <c r="M77" s="47"/>
      <c r="N77" s="48"/>
      <c r="O77" s="48"/>
      <c r="P77" s="30">
        <v>1276287.3999999999</v>
      </c>
      <c r="Q77" s="47">
        <v>7519.18</v>
      </c>
      <c r="R77" s="47"/>
      <c r="S77" s="26"/>
    </row>
    <row r="78" spans="1:19" ht="11.1" customHeight="1" x14ac:dyDescent="0.2">
      <c r="A78" s="54" t="s">
        <v>179</v>
      </c>
      <c r="B78" s="54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1.85" customHeight="1" x14ac:dyDescent="0.2">
      <c r="A79" s="27"/>
      <c r="B79" s="46" t="s">
        <v>183</v>
      </c>
      <c r="C79" s="46"/>
      <c r="D79" s="46"/>
      <c r="E79" s="46"/>
      <c r="F79" s="28"/>
      <c r="G79" s="29">
        <v>2</v>
      </c>
      <c r="H79" s="30">
        <v>1211122.07</v>
      </c>
      <c r="I79" s="30">
        <v>526558.56000000006</v>
      </c>
      <c r="J79" s="30">
        <v>526558.56000000006</v>
      </c>
      <c r="K79" s="30">
        <v>549611.1</v>
      </c>
      <c r="L79" s="47" t="s">
        <v>406</v>
      </c>
      <c r="M79" s="47"/>
      <c r="N79" s="48"/>
      <c r="O79" s="48"/>
      <c r="P79" s="30">
        <v>1191165.24</v>
      </c>
      <c r="Q79" s="47">
        <v>3095.71</v>
      </c>
      <c r="R79" s="47"/>
      <c r="S79" s="26"/>
    </row>
    <row r="80" spans="1:19" ht="11.85" customHeight="1" x14ac:dyDescent="0.2">
      <c r="A80" s="49" t="s">
        <v>181</v>
      </c>
      <c r="B80" s="49"/>
      <c r="C80" s="49"/>
      <c r="D80" s="49"/>
      <c r="E80" s="49"/>
      <c r="F80" s="28"/>
      <c r="G80" s="29">
        <v>2</v>
      </c>
      <c r="H80" s="30">
        <v>1211122.07</v>
      </c>
      <c r="I80" s="30">
        <v>526558.56000000006</v>
      </c>
      <c r="J80" s="30">
        <v>526558.56000000006</v>
      </c>
      <c r="K80" s="30">
        <v>549611.1</v>
      </c>
      <c r="L80" s="47" t="s">
        <v>406</v>
      </c>
      <c r="M80" s="47"/>
      <c r="N80" s="48"/>
      <c r="O80" s="48"/>
      <c r="P80" s="30">
        <v>1191165.24</v>
      </c>
      <c r="Q80" s="47">
        <v>3095.71</v>
      </c>
      <c r="R80" s="47"/>
      <c r="S80" s="26"/>
    </row>
    <row r="81" spans="1:19" ht="11.85" customHeight="1" x14ac:dyDescent="0.2">
      <c r="A81" s="54" t="s">
        <v>179</v>
      </c>
      <c r="B81" s="54"/>
      <c r="C81" s="54"/>
      <c r="D81" s="54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 ht="11.1" customHeight="1" x14ac:dyDescent="0.2">
      <c r="A82" s="27"/>
      <c r="B82" s="46" t="s">
        <v>184</v>
      </c>
      <c r="C82" s="46"/>
      <c r="D82" s="46"/>
      <c r="E82" s="46"/>
      <c r="F82" s="28"/>
      <c r="G82" s="29">
        <v>2</v>
      </c>
      <c r="H82" s="30">
        <v>302421.01</v>
      </c>
      <c r="I82" s="30">
        <v>60978.239999999998</v>
      </c>
      <c r="J82" s="30">
        <v>60978.239999999998</v>
      </c>
      <c r="K82" s="30">
        <v>52306.43</v>
      </c>
      <c r="L82" s="47" t="s">
        <v>407</v>
      </c>
      <c r="M82" s="47"/>
      <c r="N82" s="48"/>
      <c r="O82" s="48"/>
      <c r="P82" s="30">
        <v>311092.82</v>
      </c>
      <c r="Q82" s="47" t="s">
        <v>144</v>
      </c>
      <c r="R82" s="47"/>
      <c r="S82" s="26"/>
    </row>
    <row r="83" spans="1:19" ht="11.85" customHeight="1" x14ac:dyDescent="0.2">
      <c r="A83" s="49" t="s">
        <v>181</v>
      </c>
      <c r="B83" s="49"/>
      <c r="C83" s="49"/>
      <c r="D83" s="49"/>
      <c r="E83" s="49"/>
      <c r="F83" s="28"/>
      <c r="G83" s="29">
        <v>2</v>
      </c>
      <c r="H83" s="30">
        <v>302421.01</v>
      </c>
      <c r="I83" s="30">
        <v>60978.239999999998</v>
      </c>
      <c r="J83" s="30">
        <v>60978.239999999998</v>
      </c>
      <c r="K83" s="30">
        <v>52306.43</v>
      </c>
      <c r="L83" s="47" t="s">
        <v>407</v>
      </c>
      <c r="M83" s="47"/>
      <c r="N83" s="48"/>
      <c r="O83" s="48"/>
      <c r="P83" s="30">
        <v>311092.82</v>
      </c>
      <c r="Q83" s="47" t="s">
        <v>144</v>
      </c>
      <c r="R83" s="47"/>
      <c r="S83" s="26"/>
    </row>
    <row r="84" spans="1:19" ht="11.85" customHeight="1" x14ac:dyDescent="0.2">
      <c r="A84" s="54" t="s">
        <v>185</v>
      </c>
      <c r="B84" s="54"/>
      <c r="C84" s="54"/>
      <c r="D84" s="54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 ht="11.85" customHeight="1" x14ac:dyDescent="0.2">
      <c r="A85" s="27"/>
      <c r="B85" s="46" t="s">
        <v>186</v>
      </c>
      <c r="C85" s="46"/>
      <c r="D85" s="46"/>
      <c r="E85" s="46"/>
      <c r="F85" s="28"/>
      <c r="G85" s="29">
        <v>2</v>
      </c>
      <c r="H85" s="30">
        <v>6498158.7800000003</v>
      </c>
      <c r="I85" s="30">
        <v>-47904.33</v>
      </c>
      <c r="J85" s="30">
        <v>-47904.33</v>
      </c>
      <c r="K85" s="30">
        <v>-195105.95</v>
      </c>
      <c r="L85" s="47" t="s">
        <v>408</v>
      </c>
      <c r="M85" s="47"/>
      <c r="N85" s="48"/>
      <c r="O85" s="48"/>
      <c r="P85" s="30">
        <v>6786063.9900000002</v>
      </c>
      <c r="Q85" s="47">
        <v>140703.59</v>
      </c>
      <c r="R85" s="47"/>
      <c r="S85" s="26"/>
    </row>
    <row r="86" spans="1:19" ht="11.1" customHeight="1" x14ac:dyDescent="0.2">
      <c r="A86" s="49" t="s">
        <v>187</v>
      </c>
      <c r="B86" s="49"/>
      <c r="C86" s="49"/>
      <c r="D86" s="49"/>
      <c r="E86" s="49"/>
      <c r="F86" s="28"/>
      <c r="G86" s="29">
        <v>2</v>
      </c>
      <c r="H86" s="30">
        <v>6498158.7800000003</v>
      </c>
      <c r="I86" s="30">
        <v>-47904.33</v>
      </c>
      <c r="J86" s="30">
        <v>-47904.33</v>
      </c>
      <c r="K86" s="30">
        <v>-195105.95</v>
      </c>
      <c r="L86" s="47" t="s">
        <v>408</v>
      </c>
      <c r="M86" s="47"/>
      <c r="N86" s="48"/>
      <c r="O86" s="48"/>
      <c r="P86" s="30">
        <v>6786063.9900000002</v>
      </c>
      <c r="Q86" s="47">
        <v>140703.59</v>
      </c>
      <c r="R86" s="47"/>
      <c r="S86" s="26"/>
    </row>
    <row r="87" spans="1:19" ht="11.85" customHeight="1" x14ac:dyDescent="0.2">
      <c r="A87" s="54" t="s">
        <v>188</v>
      </c>
      <c r="B87" s="54"/>
      <c r="C87" s="54"/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</row>
    <row r="88" spans="1:19" ht="11.85" customHeight="1" x14ac:dyDescent="0.2">
      <c r="A88" s="27"/>
      <c r="B88" s="46" t="s">
        <v>189</v>
      </c>
      <c r="C88" s="46"/>
      <c r="D88" s="46"/>
      <c r="E88" s="46"/>
      <c r="F88" s="28"/>
      <c r="G88" s="29">
        <v>2</v>
      </c>
      <c r="H88" s="30">
        <v>7678135.75</v>
      </c>
      <c r="I88" s="30">
        <v>986573.66</v>
      </c>
      <c r="J88" s="30">
        <v>986573.66</v>
      </c>
      <c r="K88" s="30">
        <v>949372.13</v>
      </c>
      <c r="L88" s="47" t="s">
        <v>409</v>
      </c>
      <c r="M88" s="47"/>
      <c r="N88" s="48"/>
      <c r="O88" s="48"/>
      <c r="P88" s="30">
        <v>8107738.4500000002</v>
      </c>
      <c r="Q88" s="47">
        <v>392401.17</v>
      </c>
      <c r="R88" s="47"/>
      <c r="S88" s="26"/>
    </row>
    <row r="89" spans="1:19" ht="11.85" customHeight="1" x14ac:dyDescent="0.2">
      <c r="A89" s="49" t="s">
        <v>190</v>
      </c>
      <c r="B89" s="49"/>
      <c r="C89" s="49"/>
      <c r="D89" s="49"/>
      <c r="E89" s="49"/>
      <c r="F89" s="28"/>
      <c r="G89" s="29">
        <v>2</v>
      </c>
      <c r="H89" s="30">
        <v>7678135.75</v>
      </c>
      <c r="I89" s="30">
        <v>986573.66</v>
      </c>
      <c r="J89" s="30">
        <v>986573.66</v>
      </c>
      <c r="K89" s="30">
        <v>949372.13</v>
      </c>
      <c r="L89" s="47" t="s">
        <v>409</v>
      </c>
      <c r="M89" s="47"/>
      <c r="N89" s="48"/>
      <c r="O89" s="48"/>
      <c r="P89" s="30">
        <v>8107738.4500000002</v>
      </c>
      <c r="Q89" s="47">
        <v>392401.17</v>
      </c>
      <c r="R89" s="47"/>
      <c r="S89" s="26"/>
    </row>
    <row r="90" spans="1:19" ht="11.1" customHeight="1" x14ac:dyDescent="0.2">
      <c r="A90" s="54" t="s">
        <v>191</v>
      </c>
      <c r="B90" s="54"/>
      <c r="C90" s="54"/>
      <c r="D90" s="54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</row>
    <row r="91" spans="1:19" ht="11.85" customHeight="1" x14ac:dyDescent="0.2">
      <c r="A91" s="27"/>
      <c r="B91" s="46" t="s">
        <v>192</v>
      </c>
      <c r="C91" s="46"/>
      <c r="D91" s="46"/>
      <c r="E91" s="46"/>
      <c r="F91" s="28"/>
      <c r="G91" s="29">
        <v>2</v>
      </c>
      <c r="H91" s="30">
        <v>2217194.2200000002</v>
      </c>
      <c r="I91" s="30">
        <v>-6061406.4299999997</v>
      </c>
      <c r="J91" s="30">
        <v>-6061406.4299999997</v>
      </c>
      <c r="K91" s="30">
        <v>-6093290.2000000002</v>
      </c>
      <c r="L91" s="47" t="s">
        <v>410</v>
      </c>
      <c r="M91" s="47"/>
      <c r="N91" s="48"/>
      <c r="O91" s="48"/>
      <c r="P91" s="30">
        <v>2274429.77</v>
      </c>
      <c r="Q91" s="47">
        <v>25351.78</v>
      </c>
      <c r="R91" s="47"/>
      <c r="S91" s="26"/>
    </row>
    <row r="92" spans="1:19" ht="11.1" customHeight="1" x14ac:dyDescent="0.2">
      <c r="A92" s="49" t="s">
        <v>193</v>
      </c>
      <c r="B92" s="49"/>
      <c r="C92" s="49"/>
      <c r="D92" s="49"/>
      <c r="E92" s="49"/>
      <c r="F92" s="28"/>
      <c r="G92" s="29">
        <v>2</v>
      </c>
      <c r="H92" s="30">
        <v>2217194.2200000002</v>
      </c>
      <c r="I92" s="30">
        <v>-6061406.4299999997</v>
      </c>
      <c r="J92" s="30">
        <v>-6061406.4299999997</v>
      </c>
      <c r="K92" s="30">
        <v>-6093290.2000000002</v>
      </c>
      <c r="L92" s="47" t="s">
        <v>410</v>
      </c>
      <c r="M92" s="47"/>
      <c r="N92" s="48"/>
      <c r="O92" s="48"/>
      <c r="P92" s="30">
        <v>2274429.77</v>
      </c>
      <c r="Q92" s="47">
        <v>25351.78</v>
      </c>
      <c r="R92" s="47"/>
      <c r="S92" s="26"/>
    </row>
    <row r="93" spans="1:19" ht="11.85" customHeight="1" x14ac:dyDescent="0.2">
      <c r="A93" s="54" t="s">
        <v>191</v>
      </c>
      <c r="B93" s="54"/>
      <c r="C93" s="54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</row>
    <row r="94" spans="1:19" ht="11.85" customHeight="1" x14ac:dyDescent="0.2">
      <c r="A94" s="27"/>
      <c r="B94" s="46" t="s">
        <v>194</v>
      </c>
      <c r="C94" s="46"/>
      <c r="D94" s="46"/>
      <c r="E94" s="46"/>
      <c r="F94" s="28"/>
      <c r="G94" s="29">
        <v>2</v>
      </c>
      <c r="H94" s="30">
        <v>775986.75</v>
      </c>
      <c r="I94" s="30">
        <v>274969.89</v>
      </c>
      <c r="J94" s="30">
        <v>274969.89</v>
      </c>
      <c r="K94" s="30">
        <v>230992.14</v>
      </c>
      <c r="L94" s="47" t="s">
        <v>411</v>
      </c>
      <c r="M94" s="47"/>
      <c r="N94" s="48"/>
      <c r="O94" s="48"/>
      <c r="P94" s="30">
        <v>829754.67</v>
      </c>
      <c r="Q94" s="47">
        <v>9790.17</v>
      </c>
      <c r="R94" s="47"/>
      <c r="S94" s="26"/>
    </row>
    <row r="95" spans="1:19" ht="11.85" customHeight="1" x14ac:dyDescent="0.2">
      <c r="A95" s="49" t="s">
        <v>193</v>
      </c>
      <c r="B95" s="49"/>
      <c r="C95" s="49"/>
      <c r="D95" s="49"/>
      <c r="E95" s="49"/>
      <c r="F95" s="28"/>
      <c r="G95" s="29">
        <v>2</v>
      </c>
      <c r="H95" s="30">
        <v>775986.75</v>
      </c>
      <c r="I95" s="30">
        <v>274969.89</v>
      </c>
      <c r="J95" s="30">
        <v>274969.89</v>
      </c>
      <c r="K95" s="30">
        <v>230992.14</v>
      </c>
      <c r="L95" s="47" t="s">
        <v>411</v>
      </c>
      <c r="M95" s="47"/>
      <c r="N95" s="48"/>
      <c r="O95" s="48"/>
      <c r="P95" s="30">
        <v>829754.67</v>
      </c>
      <c r="Q95" s="47">
        <v>9790.17</v>
      </c>
      <c r="R95" s="47"/>
      <c r="S95" s="26"/>
    </row>
    <row r="96" spans="1:19" ht="11.1" customHeight="1" x14ac:dyDescent="0.2">
      <c r="A96" s="54" t="s">
        <v>191</v>
      </c>
      <c r="B96" s="54"/>
      <c r="C96" s="54"/>
      <c r="D96" s="54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</row>
    <row r="97" spans="1:19" ht="11.85" customHeight="1" x14ac:dyDescent="0.2">
      <c r="A97" s="27"/>
      <c r="B97" s="46" t="s">
        <v>195</v>
      </c>
      <c r="C97" s="46"/>
      <c r="D97" s="46"/>
      <c r="E97" s="46"/>
      <c r="F97" s="28"/>
      <c r="G97" s="29">
        <v>2</v>
      </c>
      <c r="H97" s="30">
        <v>191984.35</v>
      </c>
      <c r="I97" s="30">
        <v>40731.21</v>
      </c>
      <c r="J97" s="30">
        <v>40731.21</v>
      </c>
      <c r="K97" s="30">
        <v>21612.22</v>
      </c>
      <c r="L97" s="47" t="s">
        <v>412</v>
      </c>
      <c r="M97" s="47"/>
      <c r="N97" s="48"/>
      <c r="O97" s="48"/>
      <c r="P97" s="30">
        <v>267147.99</v>
      </c>
      <c r="Q97" s="47">
        <v>56044.65</v>
      </c>
      <c r="R97" s="47"/>
      <c r="S97" s="26"/>
    </row>
    <row r="98" spans="1:19" ht="11.85" customHeight="1" x14ac:dyDescent="0.2">
      <c r="A98" s="49" t="s">
        <v>193</v>
      </c>
      <c r="B98" s="49"/>
      <c r="C98" s="49"/>
      <c r="D98" s="49"/>
      <c r="E98" s="49"/>
      <c r="F98" s="28"/>
      <c r="G98" s="29">
        <v>2</v>
      </c>
      <c r="H98" s="30">
        <v>191984.35</v>
      </c>
      <c r="I98" s="30">
        <v>40731.21</v>
      </c>
      <c r="J98" s="30">
        <v>40731.21</v>
      </c>
      <c r="K98" s="30">
        <v>21612.22</v>
      </c>
      <c r="L98" s="47" t="s">
        <v>412</v>
      </c>
      <c r="M98" s="47"/>
      <c r="N98" s="48"/>
      <c r="O98" s="48"/>
      <c r="P98" s="30">
        <v>267147.99</v>
      </c>
      <c r="Q98" s="47">
        <v>56044.65</v>
      </c>
      <c r="R98" s="47"/>
      <c r="S98" s="26"/>
    </row>
    <row r="99" spans="1:19" ht="11.85" customHeight="1" x14ac:dyDescent="0.2">
      <c r="A99" s="54" t="s">
        <v>191</v>
      </c>
      <c r="B99" s="54"/>
      <c r="C99" s="54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</row>
    <row r="100" spans="1:19" ht="11.1" customHeight="1" x14ac:dyDescent="0.2">
      <c r="A100" s="27"/>
      <c r="B100" s="46" t="s">
        <v>196</v>
      </c>
      <c r="C100" s="46"/>
      <c r="D100" s="46"/>
      <c r="E100" s="46"/>
      <c r="F100" s="28"/>
      <c r="G100" s="29">
        <v>2</v>
      </c>
      <c r="H100" s="30">
        <v>569912.73</v>
      </c>
      <c r="I100" s="30">
        <v>409350.24</v>
      </c>
      <c r="J100" s="30">
        <v>409350.24</v>
      </c>
      <c r="K100" s="30">
        <v>440406.6</v>
      </c>
      <c r="L100" s="47" t="s">
        <v>413</v>
      </c>
      <c r="M100" s="47"/>
      <c r="N100" s="48"/>
      <c r="O100" s="48"/>
      <c r="P100" s="30">
        <v>621765.17000000004</v>
      </c>
      <c r="Q100" s="47">
        <v>82908.800000000003</v>
      </c>
      <c r="R100" s="47"/>
      <c r="S100" s="26"/>
    </row>
    <row r="101" spans="1:19" ht="11.85" customHeight="1" x14ac:dyDescent="0.2">
      <c r="A101" s="49" t="s">
        <v>193</v>
      </c>
      <c r="B101" s="49"/>
      <c r="C101" s="49"/>
      <c r="D101" s="49"/>
      <c r="E101" s="49"/>
      <c r="F101" s="28"/>
      <c r="G101" s="29">
        <v>2</v>
      </c>
      <c r="H101" s="30">
        <v>569912.73</v>
      </c>
      <c r="I101" s="30">
        <v>409350.24</v>
      </c>
      <c r="J101" s="30">
        <v>409350.24</v>
      </c>
      <c r="K101" s="30">
        <v>440406.6</v>
      </c>
      <c r="L101" s="47" t="s">
        <v>413</v>
      </c>
      <c r="M101" s="47"/>
      <c r="N101" s="48"/>
      <c r="O101" s="48"/>
      <c r="P101" s="30">
        <v>621765.17000000004</v>
      </c>
      <c r="Q101" s="47">
        <v>82908.800000000003</v>
      </c>
      <c r="R101" s="47"/>
      <c r="S101" s="26"/>
    </row>
    <row r="102" spans="1:19" ht="11.85" customHeight="1" x14ac:dyDescent="0.2">
      <c r="A102" s="54" t="s">
        <v>191</v>
      </c>
      <c r="B102" s="54"/>
      <c r="C102" s="54"/>
      <c r="D102" s="54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</row>
    <row r="103" spans="1:19" ht="11.85" customHeight="1" x14ac:dyDescent="0.2">
      <c r="A103" s="27"/>
      <c r="B103" s="46" t="s">
        <v>197</v>
      </c>
      <c r="C103" s="46"/>
      <c r="D103" s="46"/>
      <c r="E103" s="46"/>
      <c r="F103" s="28"/>
      <c r="G103" s="29">
        <v>2</v>
      </c>
      <c r="H103" s="30">
        <v>575079.71</v>
      </c>
      <c r="I103" s="30">
        <v>298191.48</v>
      </c>
      <c r="J103" s="30">
        <v>298191.48</v>
      </c>
      <c r="K103" s="30">
        <v>279783.86</v>
      </c>
      <c r="L103" s="47" t="s">
        <v>414</v>
      </c>
      <c r="M103" s="47"/>
      <c r="N103" s="48"/>
      <c r="O103" s="48"/>
      <c r="P103" s="30">
        <v>593815.38</v>
      </c>
      <c r="Q103" s="47" t="s">
        <v>415</v>
      </c>
      <c r="R103" s="47"/>
      <c r="S103" s="26"/>
    </row>
    <row r="104" spans="1:19" ht="11.1" customHeight="1" x14ac:dyDescent="0.2">
      <c r="A104" s="49" t="s">
        <v>193</v>
      </c>
      <c r="B104" s="49"/>
      <c r="C104" s="49"/>
      <c r="D104" s="49"/>
      <c r="E104" s="49"/>
      <c r="F104" s="28"/>
      <c r="G104" s="29">
        <v>2</v>
      </c>
      <c r="H104" s="30">
        <v>575079.71</v>
      </c>
      <c r="I104" s="30">
        <v>298191.48</v>
      </c>
      <c r="J104" s="30">
        <v>298191.48</v>
      </c>
      <c r="K104" s="30">
        <v>279783.86</v>
      </c>
      <c r="L104" s="47" t="s">
        <v>414</v>
      </c>
      <c r="M104" s="47"/>
      <c r="N104" s="48"/>
      <c r="O104" s="48"/>
      <c r="P104" s="30">
        <v>593815.38</v>
      </c>
      <c r="Q104" s="47" t="s">
        <v>415</v>
      </c>
      <c r="R104" s="47"/>
      <c r="S104" s="26"/>
    </row>
    <row r="105" spans="1:19" ht="11.85" customHeight="1" x14ac:dyDescent="0.2">
      <c r="A105" s="54" t="s">
        <v>191</v>
      </c>
      <c r="B105" s="54"/>
      <c r="C105" s="54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</row>
    <row r="106" spans="1:19" ht="11.85" customHeight="1" x14ac:dyDescent="0.2">
      <c r="A106" s="27"/>
      <c r="B106" s="46" t="s">
        <v>198</v>
      </c>
      <c r="C106" s="46"/>
      <c r="D106" s="46"/>
      <c r="E106" s="46"/>
      <c r="F106" s="28"/>
      <c r="G106" s="29">
        <v>2</v>
      </c>
      <c r="H106" s="30">
        <v>1484321.63</v>
      </c>
      <c r="I106" s="30">
        <v>841338.99</v>
      </c>
      <c r="J106" s="30">
        <v>841338.99</v>
      </c>
      <c r="K106" s="30">
        <v>768949.25</v>
      </c>
      <c r="L106" s="47" t="s">
        <v>416</v>
      </c>
      <c r="M106" s="47"/>
      <c r="N106" s="48"/>
      <c r="O106" s="48"/>
      <c r="P106" s="30">
        <v>1557163.11</v>
      </c>
      <c r="Q106" s="47" t="s">
        <v>417</v>
      </c>
      <c r="R106" s="47"/>
      <c r="S106" s="26"/>
    </row>
    <row r="107" spans="1:19" ht="11.85" customHeight="1" x14ac:dyDescent="0.2">
      <c r="A107" s="49" t="s">
        <v>193</v>
      </c>
      <c r="B107" s="49"/>
      <c r="C107" s="49"/>
      <c r="D107" s="49"/>
      <c r="E107" s="49"/>
      <c r="F107" s="28"/>
      <c r="G107" s="29">
        <v>2</v>
      </c>
      <c r="H107" s="30">
        <v>1484321.63</v>
      </c>
      <c r="I107" s="30">
        <v>841338.99</v>
      </c>
      <c r="J107" s="30">
        <v>841338.99</v>
      </c>
      <c r="K107" s="30">
        <v>768949.25</v>
      </c>
      <c r="L107" s="47" t="s">
        <v>416</v>
      </c>
      <c r="M107" s="47"/>
      <c r="N107" s="48"/>
      <c r="O107" s="48"/>
      <c r="P107" s="30">
        <v>1557163.11</v>
      </c>
      <c r="Q107" s="47" t="s">
        <v>417</v>
      </c>
      <c r="R107" s="47"/>
      <c r="S107" s="26"/>
    </row>
    <row r="108" spans="1:19" ht="11.1" customHeight="1" x14ac:dyDescent="0.2">
      <c r="A108" s="54" t="s">
        <v>191</v>
      </c>
      <c r="B108" s="54"/>
      <c r="C108" s="54"/>
      <c r="D108" s="54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</row>
    <row r="109" spans="1:19" ht="11.85" customHeight="1" x14ac:dyDescent="0.2">
      <c r="A109" s="27"/>
      <c r="B109" s="46" t="s">
        <v>199</v>
      </c>
      <c r="C109" s="46"/>
      <c r="D109" s="46"/>
      <c r="E109" s="46"/>
      <c r="F109" s="28"/>
      <c r="G109" s="29">
        <v>2</v>
      </c>
      <c r="H109" s="30">
        <v>1867559.82</v>
      </c>
      <c r="I109" s="30">
        <v>323117.13</v>
      </c>
      <c r="J109" s="30">
        <v>323117.13</v>
      </c>
      <c r="K109" s="30">
        <v>336685.56</v>
      </c>
      <c r="L109" s="47" t="s">
        <v>418</v>
      </c>
      <c r="M109" s="47"/>
      <c r="N109" s="48"/>
      <c r="O109" s="48"/>
      <c r="P109" s="30">
        <v>1871765.2</v>
      </c>
      <c r="Q109" s="47">
        <v>17773.810000000001</v>
      </c>
      <c r="R109" s="47"/>
      <c r="S109" s="26"/>
    </row>
    <row r="110" spans="1:19" ht="11.85" customHeight="1" x14ac:dyDescent="0.2">
      <c r="A110" s="49" t="s">
        <v>193</v>
      </c>
      <c r="B110" s="49"/>
      <c r="C110" s="49"/>
      <c r="D110" s="49"/>
      <c r="E110" s="49"/>
      <c r="F110" s="28"/>
      <c r="G110" s="29">
        <v>2</v>
      </c>
      <c r="H110" s="30">
        <v>1867559.82</v>
      </c>
      <c r="I110" s="30">
        <v>323117.13</v>
      </c>
      <c r="J110" s="30">
        <v>323117.13</v>
      </c>
      <c r="K110" s="30">
        <v>336685.56</v>
      </c>
      <c r="L110" s="47" t="s">
        <v>418</v>
      </c>
      <c r="M110" s="47"/>
      <c r="N110" s="48"/>
      <c r="O110" s="48"/>
      <c r="P110" s="30">
        <v>1871765.2</v>
      </c>
      <c r="Q110" s="47">
        <v>17773.810000000001</v>
      </c>
      <c r="R110" s="47"/>
      <c r="S110" s="26"/>
    </row>
    <row r="111" spans="1:19" ht="11.85" customHeight="1" x14ac:dyDescent="0.2">
      <c r="A111" s="54" t="s">
        <v>191</v>
      </c>
      <c r="B111" s="54"/>
      <c r="C111" s="54"/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</row>
    <row r="112" spans="1:19" ht="11.1" customHeight="1" x14ac:dyDescent="0.2">
      <c r="A112" s="27"/>
      <c r="B112" s="46" t="s">
        <v>200</v>
      </c>
      <c r="C112" s="46"/>
      <c r="D112" s="46"/>
      <c r="E112" s="46"/>
      <c r="F112" s="28"/>
      <c r="G112" s="29">
        <v>2</v>
      </c>
      <c r="H112" s="30">
        <v>510585.96</v>
      </c>
      <c r="I112" s="30">
        <v>173647.11</v>
      </c>
      <c r="J112" s="30">
        <v>173647.11</v>
      </c>
      <c r="K112" s="30">
        <v>187109.81</v>
      </c>
      <c r="L112" s="47" t="s">
        <v>419</v>
      </c>
      <c r="M112" s="47"/>
      <c r="N112" s="48"/>
      <c r="O112" s="48"/>
      <c r="P112" s="30">
        <v>497472.66</v>
      </c>
      <c r="Q112" s="47" t="s">
        <v>420</v>
      </c>
      <c r="R112" s="47"/>
      <c r="S112" s="26"/>
    </row>
    <row r="113" spans="1:19" ht="11.85" customHeight="1" x14ac:dyDescent="0.2">
      <c r="A113" s="49" t="s">
        <v>193</v>
      </c>
      <c r="B113" s="49"/>
      <c r="C113" s="49"/>
      <c r="D113" s="49"/>
      <c r="E113" s="49"/>
      <c r="F113" s="28"/>
      <c r="G113" s="29">
        <v>2</v>
      </c>
      <c r="H113" s="30">
        <v>510585.96</v>
      </c>
      <c r="I113" s="30">
        <v>173647.11</v>
      </c>
      <c r="J113" s="30">
        <v>173647.11</v>
      </c>
      <c r="K113" s="30">
        <v>187109.81</v>
      </c>
      <c r="L113" s="47" t="s">
        <v>419</v>
      </c>
      <c r="M113" s="47"/>
      <c r="N113" s="48"/>
      <c r="O113" s="48"/>
      <c r="P113" s="30">
        <v>497472.66</v>
      </c>
      <c r="Q113" s="47" t="s">
        <v>420</v>
      </c>
      <c r="R113" s="47"/>
      <c r="S113" s="26"/>
    </row>
    <row r="114" spans="1:19" ht="11.85" customHeight="1" x14ac:dyDescent="0.2">
      <c r="A114" s="54" t="s">
        <v>191</v>
      </c>
      <c r="B114" s="54"/>
      <c r="C114" s="54"/>
      <c r="D114" s="54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</row>
    <row r="115" spans="1:19" ht="11.85" customHeight="1" x14ac:dyDescent="0.2">
      <c r="A115" s="27"/>
      <c r="B115" s="46" t="s">
        <v>201</v>
      </c>
      <c r="C115" s="46"/>
      <c r="D115" s="46"/>
      <c r="E115" s="46"/>
      <c r="F115" s="28"/>
      <c r="G115" s="29">
        <v>2</v>
      </c>
      <c r="H115" s="30">
        <v>509249.21</v>
      </c>
      <c r="I115" s="30">
        <v>319055.19</v>
      </c>
      <c r="J115" s="30">
        <v>319055.19</v>
      </c>
      <c r="K115" s="30">
        <v>375419.3</v>
      </c>
      <c r="L115" s="47" t="s">
        <v>421</v>
      </c>
      <c r="M115" s="47"/>
      <c r="N115" s="48"/>
      <c r="O115" s="48"/>
      <c r="P115" s="30">
        <v>453015.1</v>
      </c>
      <c r="Q115" s="47" t="s">
        <v>422</v>
      </c>
      <c r="R115" s="47"/>
      <c r="S115" s="26"/>
    </row>
    <row r="116" spans="1:19" ht="11.1" customHeight="1" x14ac:dyDescent="0.2">
      <c r="A116" s="49" t="s">
        <v>193</v>
      </c>
      <c r="B116" s="49"/>
      <c r="C116" s="49"/>
      <c r="D116" s="49"/>
      <c r="E116" s="49"/>
      <c r="F116" s="28"/>
      <c r="G116" s="29">
        <v>2</v>
      </c>
      <c r="H116" s="30">
        <v>509249.21</v>
      </c>
      <c r="I116" s="30">
        <v>319055.19</v>
      </c>
      <c r="J116" s="30">
        <v>319055.19</v>
      </c>
      <c r="K116" s="30">
        <v>375419.3</v>
      </c>
      <c r="L116" s="47" t="s">
        <v>421</v>
      </c>
      <c r="M116" s="47"/>
      <c r="N116" s="48"/>
      <c r="O116" s="48"/>
      <c r="P116" s="30">
        <v>453015.1</v>
      </c>
      <c r="Q116" s="47" t="s">
        <v>422</v>
      </c>
      <c r="R116" s="47"/>
      <c r="S116" s="26"/>
    </row>
    <row r="117" spans="1:19" ht="11.85" customHeight="1" x14ac:dyDescent="0.2">
      <c r="A117" s="54" t="s">
        <v>191</v>
      </c>
      <c r="B117" s="54"/>
      <c r="C117" s="54"/>
      <c r="D117" s="54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</row>
    <row r="118" spans="1:19" ht="11.85" customHeight="1" x14ac:dyDescent="0.2">
      <c r="A118" s="27"/>
      <c r="B118" s="46" t="s">
        <v>202</v>
      </c>
      <c r="C118" s="46"/>
      <c r="D118" s="46"/>
      <c r="E118" s="46"/>
      <c r="F118" s="28"/>
      <c r="G118" s="29">
        <v>2</v>
      </c>
      <c r="H118" s="30">
        <v>478221.15</v>
      </c>
      <c r="I118" s="30">
        <v>258950.79</v>
      </c>
      <c r="J118" s="30">
        <v>258950.79</v>
      </c>
      <c r="K118" s="30">
        <v>241223.1</v>
      </c>
      <c r="L118" s="47" t="s">
        <v>423</v>
      </c>
      <c r="M118" s="47"/>
      <c r="N118" s="48"/>
      <c r="O118" s="48"/>
      <c r="P118" s="30">
        <v>511174.33</v>
      </c>
      <c r="Q118" s="47">
        <v>15225.49</v>
      </c>
      <c r="R118" s="47"/>
      <c r="S118" s="26"/>
    </row>
    <row r="119" spans="1:19" ht="11.85" customHeight="1" x14ac:dyDescent="0.2">
      <c r="A119" s="49" t="s">
        <v>193</v>
      </c>
      <c r="B119" s="49"/>
      <c r="C119" s="49"/>
      <c r="D119" s="49"/>
      <c r="E119" s="49"/>
      <c r="F119" s="28"/>
      <c r="G119" s="29">
        <v>2</v>
      </c>
      <c r="H119" s="30">
        <v>478221.15</v>
      </c>
      <c r="I119" s="30">
        <v>258950.79</v>
      </c>
      <c r="J119" s="30">
        <v>258950.79</v>
      </c>
      <c r="K119" s="30">
        <v>241223.1</v>
      </c>
      <c r="L119" s="47" t="s">
        <v>423</v>
      </c>
      <c r="M119" s="47"/>
      <c r="N119" s="48"/>
      <c r="O119" s="48"/>
      <c r="P119" s="30">
        <v>511174.33</v>
      </c>
      <c r="Q119" s="47">
        <v>15225.49</v>
      </c>
      <c r="R119" s="47"/>
      <c r="S119" s="26"/>
    </row>
    <row r="120" spans="1:19" ht="11.1" customHeight="1" x14ac:dyDescent="0.2">
      <c r="A120" s="54" t="s">
        <v>203</v>
      </c>
      <c r="B120" s="54"/>
      <c r="C120" s="54"/>
      <c r="D120" s="54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</row>
    <row r="121" spans="1:19" ht="11.85" customHeight="1" x14ac:dyDescent="0.2">
      <c r="A121" s="27"/>
      <c r="B121" s="46" t="s">
        <v>204</v>
      </c>
      <c r="C121" s="46"/>
      <c r="D121" s="46"/>
      <c r="E121" s="46"/>
      <c r="F121" s="28"/>
      <c r="G121" s="29">
        <v>2</v>
      </c>
      <c r="H121" s="30">
        <v>5178230.8</v>
      </c>
      <c r="I121" s="30">
        <v>3634114.44</v>
      </c>
      <c r="J121" s="30">
        <v>3634114.44</v>
      </c>
      <c r="K121" s="30">
        <v>3345931.63</v>
      </c>
      <c r="L121" s="47" t="s">
        <v>424</v>
      </c>
      <c r="M121" s="47"/>
      <c r="N121" s="48"/>
      <c r="O121" s="48"/>
      <c r="P121" s="30">
        <v>5643708.0899999999</v>
      </c>
      <c r="Q121" s="47">
        <v>177294.48</v>
      </c>
      <c r="R121" s="47"/>
      <c r="S121" s="26"/>
    </row>
    <row r="122" spans="1:19" ht="11.85" customHeight="1" x14ac:dyDescent="0.2">
      <c r="A122" s="49" t="s">
        <v>205</v>
      </c>
      <c r="B122" s="49"/>
      <c r="C122" s="49"/>
      <c r="D122" s="49"/>
      <c r="E122" s="49"/>
      <c r="F122" s="28"/>
      <c r="G122" s="29">
        <v>2</v>
      </c>
      <c r="H122" s="30">
        <v>5178230.8</v>
      </c>
      <c r="I122" s="30">
        <v>3634114.44</v>
      </c>
      <c r="J122" s="30">
        <v>3634114.44</v>
      </c>
      <c r="K122" s="30">
        <v>3345931.63</v>
      </c>
      <c r="L122" s="47" t="s">
        <v>424</v>
      </c>
      <c r="M122" s="47"/>
      <c r="N122" s="48"/>
      <c r="O122" s="48"/>
      <c r="P122" s="30">
        <v>5643708.0899999999</v>
      </c>
      <c r="Q122" s="47">
        <v>177294.48</v>
      </c>
      <c r="R122" s="47"/>
      <c r="S122" s="26"/>
    </row>
    <row r="123" spans="1:19" ht="11.85" customHeight="1" x14ac:dyDescent="0.2">
      <c r="A123" s="54" t="s">
        <v>206</v>
      </c>
      <c r="B123" s="54"/>
      <c r="C123" s="54"/>
      <c r="D123" s="54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</row>
    <row r="124" spans="1:19" ht="11.1" customHeight="1" x14ac:dyDescent="0.2">
      <c r="A124" s="27"/>
      <c r="B124" s="46" t="s">
        <v>209</v>
      </c>
      <c r="C124" s="46"/>
      <c r="D124" s="46"/>
      <c r="E124" s="46"/>
      <c r="F124" s="28"/>
      <c r="G124" s="29">
        <v>2</v>
      </c>
      <c r="H124" s="30">
        <v>4401757.22</v>
      </c>
      <c r="I124" s="30">
        <v>1406773.65</v>
      </c>
      <c r="J124" s="30">
        <v>1406773.65</v>
      </c>
      <c r="K124" s="30">
        <v>1196015.58</v>
      </c>
      <c r="L124" s="47" t="s">
        <v>425</v>
      </c>
      <c r="M124" s="47"/>
      <c r="N124" s="48"/>
      <c r="O124" s="48"/>
      <c r="P124" s="30">
        <v>4655722.7</v>
      </c>
      <c r="Q124" s="47">
        <v>43207.41</v>
      </c>
      <c r="R124" s="47"/>
      <c r="S124" s="26"/>
    </row>
    <row r="125" spans="1:19" ht="11.85" customHeight="1" x14ac:dyDescent="0.2">
      <c r="A125" s="49" t="s">
        <v>208</v>
      </c>
      <c r="B125" s="49"/>
      <c r="C125" s="49"/>
      <c r="D125" s="49"/>
      <c r="E125" s="49"/>
      <c r="F125" s="28"/>
      <c r="G125" s="29">
        <v>2</v>
      </c>
      <c r="H125" s="30">
        <v>4401757.22</v>
      </c>
      <c r="I125" s="30">
        <v>1406773.65</v>
      </c>
      <c r="J125" s="30">
        <v>1406773.65</v>
      </c>
      <c r="K125" s="30">
        <v>1196015.58</v>
      </c>
      <c r="L125" s="47" t="s">
        <v>425</v>
      </c>
      <c r="M125" s="47"/>
      <c r="N125" s="48"/>
      <c r="O125" s="48"/>
      <c r="P125" s="30">
        <v>4655722.7</v>
      </c>
      <c r="Q125" s="47">
        <v>43207.41</v>
      </c>
      <c r="R125" s="47"/>
      <c r="S125" s="26"/>
    </row>
    <row r="126" spans="1:19" ht="11.85" customHeight="1" x14ac:dyDescent="0.2">
      <c r="A126" s="54" t="s">
        <v>206</v>
      </c>
      <c r="B126" s="54"/>
      <c r="C126" s="54"/>
      <c r="D126" s="54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</row>
    <row r="127" spans="1:19" ht="11.85" customHeight="1" x14ac:dyDescent="0.2">
      <c r="A127" s="27"/>
      <c r="B127" s="46" t="s">
        <v>210</v>
      </c>
      <c r="C127" s="46"/>
      <c r="D127" s="46"/>
      <c r="E127" s="46"/>
      <c r="F127" s="28"/>
      <c r="G127" s="29">
        <v>2</v>
      </c>
      <c r="H127" s="30">
        <v>138371.59</v>
      </c>
      <c r="I127" s="30">
        <v>103204.89</v>
      </c>
      <c r="J127" s="30">
        <v>103204.89</v>
      </c>
      <c r="K127" s="30">
        <v>95768.05</v>
      </c>
      <c r="L127" s="47" t="s">
        <v>426</v>
      </c>
      <c r="M127" s="47"/>
      <c r="N127" s="48"/>
      <c r="O127" s="48"/>
      <c r="P127" s="30">
        <v>146143.24</v>
      </c>
      <c r="Q127" s="47" t="s">
        <v>427</v>
      </c>
      <c r="R127" s="47"/>
      <c r="S127" s="26"/>
    </row>
    <row r="128" spans="1:19" ht="11.1" customHeight="1" x14ac:dyDescent="0.2">
      <c r="A128" s="49" t="s">
        <v>208</v>
      </c>
      <c r="B128" s="49"/>
      <c r="C128" s="49"/>
      <c r="D128" s="49"/>
      <c r="E128" s="49"/>
      <c r="F128" s="28"/>
      <c r="G128" s="29">
        <v>2</v>
      </c>
      <c r="H128" s="30">
        <v>138371.59</v>
      </c>
      <c r="I128" s="30">
        <v>103204.89</v>
      </c>
      <c r="J128" s="30">
        <v>103204.89</v>
      </c>
      <c r="K128" s="30">
        <v>95768.05</v>
      </c>
      <c r="L128" s="47" t="s">
        <v>426</v>
      </c>
      <c r="M128" s="47"/>
      <c r="N128" s="48"/>
      <c r="O128" s="48"/>
      <c r="P128" s="30">
        <v>146143.24</v>
      </c>
      <c r="Q128" s="47" t="s">
        <v>427</v>
      </c>
      <c r="R128" s="47"/>
      <c r="S128" s="26"/>
    </row>
    <row r="129" spans="1:19" ht="11.85" customHeight="1" x14ac:dyDescent="0.2">
      <c r="A129" s="54" t="s">
        <v>206</v>
      </c>
      <c r="B129" s="54"/>
      <c r="C129" s="54"/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</row>
    <row r="130" spans="1:19" ht="11.85" customHeight="1" x14ac:dyDescent="0.2">
      <c r="A130" s="27"/>
      <c r="B130" s="46" t="s">
        <v>211</v>
      </c>
      <c r="C130" s="46"/>
      <c r="D130" s="46"/>
      <c r="E130" s="46"/>
      <c r="F130" s="28"/>
      <c r="G130" s="29">
        <v>2</v>
      </c>
      <c r="H130" s="30">
        <v>996354.09</v>
      </c>
      <c r="I130" s="30">
        <v>759163.62</v>
      </c>
      <c r="J130" s="30">
        <v>759163.62</v>
      </c>
      <c r="K130" s="30">
        <v>699932.97</v>
      </c>
      <c r="L130" s="47" t="s">
        <v>428</v>
      </c>
      <c r="M130" s="47"/>
      <c r="N130" s="48"/>
      <c r="O130" s="48"/>
      <c r="P130" s="30">
        <v>1056928.94</v>
      </c>
      <c r="Q130" s="47">
        <v>1344.2</v>
      </c>
      <c r="R130" s="47"/>
      <c r="S130" s="26"/>
    </row>
    <row r="131" spans="1:19" ht="11.85" customHeight="1" x14ac:dyDescent="0.2">
      <c r="A131" s="49" t="s">
        <v>208</v>
      </c>
      <c r="B131" s="49"/>
      <c r="C131" s="49"/>
      <c r="D131" s="49"/>
      <c r="E131" s="49"/>
      <c r="F131" s="28"/>
      <c r="G131" s="29">
        <v>2</v>
      </c>
      <c r="H131" s="30">
        <v>996354.09</v>
      </c>
      <c r="I131" s="30">
        <v>759163.62</v>
      </c>
      <c r="J131" s="30">
        <v>759163.62</v>
      </c>
      <c r="K131" s="30">
        <v>699932.97</v>
      </c>
      <c r="L131" s="47" t="s">
        <v>428</v>
      </c>
      <c r="M131" s="47"/>
      <c r="N131" s="48"/>
      <c r="O131" s="48"/>
      <c r="P131" s="30">
        <v>1056928.94</v>
      </c>
      <c r="Q131" s="47">
        <v>1344.2</v>
      </c>
      <c r="R131" s="47"/>
      <c r="S131" s="26"/>
    </row>
    <row r="132" spans="1:19" ht="11.1" customHeight="1" x14ac:dyDescent="0.2">
      <c r="A132" s="54" t="s">
        <v>206</v>
      </c>
      <c r="B132" s="54"/>
      <c r="C132" s="54"/>
      <c r="D132" s="54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</row>
    <row r="133" spans="1:19" ht="11.85" customHeight="1" x14ac:dyDescent="0.2">
      <c r="A133" s="27"/>
      <c r="B133" s="46" t="s">
        <v>212</v>
      </c>
      <c r="C133" s="46"/>
      <c r="D133" s="46"/>
      <c r="E133" s="46"/>
      <c r="F133" s="28"/>
      <c r="G133" s="29">
        <v>2</v>
      </c>
      <c r="H133" s="30">
        <v>284827.51</v>
      </c>
      <c r="I133" s="30">
        <v>146516.85</v>
      </c>
      <c r="J133" s="30">
        <v>146516.85</v>
      </c>
      <c r="K133" s="30">
        <v>135696.68</v>
      </c>
      <c r="L133" s="47" t="s">
        <v>353</v>
      </c>
      <c r="M133" s="47"/>
      <c r="N133" s="48"/>
      <c r="O133" s="48"/>
      <c r="P133" s="30">
        <v>297266.78999999998</v>
      </c>
      <c r="Q133" s="47">
        <v>1619.11</v>
      </c>
      <c r="R133" s="47"/>
      <c r="S133" s="26"/>
    </row>
    <row r="134" spans="1:19" ht="11.1" customHeight="1" x14ac:dyDescent="0.2">
      <c r="A134" s="49" t="s">
        <v>208</v>
      </c>
      <c r="B134" s="49"/>
      <c r="C134" s="49"/>
      <c r="D134" s="49"/>
      <c r="E134" s="49"/>
      <c r="F134" s="28"/>
      <c r="G134" s="29">
        <v>2</v>
      </c>
      <c r="H134" s="30">
        <v>284827.51</v>
      </c>
      <c r="I134" s="30">
        <v>146516.85</v>
      </c>
      <c r="J134" s="30">
        <v>146516.85</v>
      </c>
      <c r="K134" s="30">
        <v>135696.68</v>
      </c>
      <c r="L134" s="47" t="s">
        <v>353</v>
      </c>
      <c r="M134" s="47"/>
      <c r="N134" s="48"/>
      <c r="O134" s="48"/>
      <c r="P134" s="30">
        <v>297266.78999999998</v>
      </c>
      <c r="Q134" s="47">
        <v>1619.11</v>
      </c>
      <c r="R134" s="47"/>
      <c r="S134" s="26"/>
    </row>
    <row r="135" spans="1:19" ht="11.85" customHeight="1" x14ac:dyDescent="0.2">
      <c r="A135" s="54" t="s">
        <v>206</v>
      </c>
      <c r="B135" s="54"/>
      <c r="C135" s="54"/>
      <c r="D135" s="54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</row>
    <row r="136" spans="1:19" ht="11.85" customHeight="1" x14ac:dyDescent="0.2">
      <c r="A136" s="27"/>
      <c r="B136" s="46" t="s">
        <v>213</v>
      </c>
      <c r="C136" s="46"/>
      <c r="D136" s="46"/>
      <c r="E136" s="46"/>
      <c r="F136" s="28"/>
      <c r="G136" s="29">
        <v>2</v>
      </c>
      <c r="H136" s="30">
        <v>1001391.77</v>
      </c>
      <c r="I136" s="30">
        <v>425148.45</v>
      </c>
      <c r="J136" s="30">
        <v>425148.45</v>
      </c>
      <c r="K136" s="30">
        <v>374261.71</v>
      </c>
      <c r="L136" s="47" t="s">
        <v>429</v>
      </c>
      <c r="M136" s="47"/>
      <c r="N136" s="48"/>
      <c r="O136" s="48"/>
      <c r="P136" s="30">
        <v>1089783.54</v>
      </c>
      <c r="Q136" s="47">
        <v>37505.03</v>
      </c>
      <c r="R136" s="47"/>
      <c r="S136" s="26"/>
    </row>
    <row r="137" spans="1:19" ht="11.85" customHeight="1" x14ac:dyDescent="0.2">
      <c r="A137" s="49" t="s">
        <v>208</v>
      </c>
      <c r="B137" s="49"/>
      <c r="C137" s="49"/>
      <c r="D137" s="49"/>
      <c r="E137" s="49"/>
      <c r="F137" s="28"/>
      <c r="G137" s="29">
        <v>2</v>
      </c>
      <c r="H137" s="30">
        <v>1001391.77</v>
      </c>
      <c r="I137" s="30">
        <v>425148.45</v>
      </c>
      <c r="J137" s="30">
        <v>425148.45</v>
      </c>
      <c r="K137" s="30">
        <v>374261.71</v>
      </c>
      <c r="L137" s="47" t="s">
        <v>429</v>
      </c>
      <c r="M137" s="47"/>
      <c r="N137" s="48"/>
      <c r="O137" s="48"/>
      <c r="P137" s="30">
        <v>1089783.54</v>
      </c>
      <c r="Q137" s="47">
        <v>37505.03</v>
      </c>
      <c r="R137" s="47"/>
      <c r="S137" s="26"/>
    </row>
    <row r="138" spans="1:19" ht="11.1" customHeight="1" x14ac:dyDescent="0.2">
      <c r="A138" s="54" t="s">
        <v>206</v>
      </c>
      <c r="B138" s="54"/>
      <c r="C138" s="54"/>
      <c r="D138" s="54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</row>
    <row r="139" spans="1:19" ht="11.85" customHeight="1" x14ac:dyDescent="0.2">
      <c r="A139" s="27"/>
      <c r="B139" s="46" t="s">
        <v>215</v>
      </c>
      <c r="C139" s="46"/>
      <c r="D139" s="46"/>
      <c r="E139" s="46"/>
      <c r="F139" s="28"/>
      <c r="G139" s="29">
        <v>2</v>
      </c>
      <c r="H139" s="30">
        <v>978851.74</v>
      </c>
      <c r="I139" s="30">
        <v>867797.43</v>
      </c>
      <c r="J139" s="30">
        <v>867797.43</v>
      </c>
      <c r="K139" s="30">
        <v>845734.83</v>
      </c>
      <c r="L139" s="47" t="s">
        <v>430</v>
      </c>
      <c r="M139" s="47"/>
      <c r="N139" s="48"/>
      <c r="O139" s="48"/>
      <c r="P139" s="30">
        <v>1003230.55</v>
      </c>
      <c r="Q139" s="47">
        <v>2316.21</v>
      </c>
      <c r="R139" s="47"/>
      <c r="S139" s="26"/>
    </row>
    <row r="140" spans="1:19" ht="11.85" customHeight="1" x14ac:dyDescent="0.2">
      <c r="A140" s="49" t="s">
        <v>208</v>
      </c>
      <c r="B140" s="49"/>
      <c r="C140" s="49"/>
      <c r="D140" s="49"/>
      <c r="E140" s="49"/>
      <c r="F140" s="28"/>
      <c r="G140" s="29">
        <v>2</v>
      </c>
      <c r="H140" s="30">
        <v>978851.74</v>
      </c>
      <c r="I140" s="30">
        <v>867797.43</v>
      </c>
      <c r="J140" s="30">
        <v>867797.43</v>
      </c>
      <c r="K140" s="30">
        <v>845734.83</v>
      </c>
      <c r="L140" s="47" t="s">
        <v>430</v>
      </c>
      <c r="M140" s="47"/>
      <c r="N140" s="48"/>
      <c r="O140" s="48"/>
      <c r="P140" s="30">
        <v>1003230.55</v>
      </c>
      <c r="Q140" s="47">
        <v>2316.21</v>
      </c>
      <c r="R140" s="47"/>
      <c r="S140" s="26"/>
    </row>
    <row r="141" spans="1:19" ht="11.85" customHeight="1" x14ac:dyDescent="0.2">
      <c r="A141" s="54" t="s">
        <v>216</v>
      </c>
      <c r="B141" s="54"/>
      <c r="C141" s="54"/>
      <c r="D141" s="54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</row>
    <row r="142" spans="1:19" ht="11.1" customHeight="1" x14ac:dyDescent="0.2">
      <c r="A142" s="27"/>
      <c r="B142" s="46" t="s">
        <v>217</v>
      </c>
      <c r="C142" s="46"/>
      <c r="D142" s="46"/>
      <c r="E142" s="46"/>
      <c r="F142" s="28"/>
      <c r="G142" s="29">
        <v>2</v>
      </c>
      <c r="H142" s="30">
        <v>2131653.56</v>
      </c>
      <c r="I142" s="30">
        <v>2859852.84</v>
      </c>
      <c r="J142" s="30">
        <v>2859852.84</v>
      </c>
      <c r="K142" s="30">
        <v>2561260.5699999998</v>
      </c>
      <c r="L142" s="47" t="s">
        <v>431</v>
      </c>
      <c r="M142" s="47"/>
      <c r="N142" s="48"/>
      <c r="O142" s="48"/>
      <c r="P142" s="30">
        <v>2487533.0299999998</v>
      </c>
      <c r="Q142" s="47">
        <v>57287.199999999997</v>
      </c>
      <c r="R142" s="47"/>
      <c r="S142" s="26"/>
    </row>
    <row r="143" spans="1:19" ht="11.85" customHeight="1" x14ac:dyDescent="0.2">
      <c r="A143" s="49" t="s">
        <v>218</v>
      </c>
      <c r="B143" s="49"/>
      <c r="C143" s="49"/>
      <c r="D143" s="49"/>
      <c r="E143" s="49"/>
      <c r="F143" s="28"/>
      <c r="G143" s="29">
        <v>2</v>
      </c>
      <c r="H143" s="30">
        <v>2131653.56</v>
      </c>
      <c r="I143" s="30">
        <v>2859852.84</v>
      </c>
      <c r="J143" s="30">
        <v>2859852.84</v>
      </c>
      <c r="K143" s="30">
        <v>2561260.5699999998</v>
      </c>
      <c r="L143" s="47" t="s">
        <v>431</v>
      </c>
      <c r="M143" s="47"/>
      <c r="N143" s="48"/>
      <c r="O143" s="48"/>
      <c r="P143" s="30">
        <v>2487533.0299999998</v>
      </c>
      <c r="Q143" s="47">
        <v>57287.199999999997</v>
      </c>
      <c r="R143" s="47"/>
      <c r="S143" s="26"/>
    </row>
    <row r="144" spans="1:19" ht="11.85" customHeight="1" x14ac:dyDescent="0.2">
      <c r="A144" s="54" t="s">
        <v>219</v>
      </c>
      <c r="B144" s="54"/>
      <c r="C144" s="54"/>
      <c r="D144" s="54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</row>
    <row r="145" spans="1:19" ht="11.85" customHeight="1" x14ac:dyDescent="0.2">
      <c r="A145" s="27"/>
      <c r="B145" s="46" t="s">
        <v>220</v>
      </c>
      <c r="C145" s="46"/>
      <c r="D145" s="46"/>
      <c r="E145" s="46"/>
      <c r="F145" s="28"/>
      <c r="G145" s="29">
        <v>2</v>
      </c>
      <c r="H145" s="30">
        <v>1505609</v>
      </c>
      <c r="I145" s="30">
        <v>695407.04</v>
      </c>
      <c r="J145" s="30">
        <v>695407.04</v>
      </c>
      <c r="K145" s="30">
        <v>841433.25</v>
      </c>
      <c r="L145" s="47" t="s">
        <v>432</v>
      </c>
      <c r="M145" s="47"/>
      <c r="N145" s="48"/>
      <c r="O145" s="48"/>
      <c r="P145" s="30">
        <v>1560020.12</v>
      </c>
      <c r="Q145" s="47">
        <v>200437.33</v>
      </c>
      <c r="R145" s="47"/>
      <c r="S145" s="26"/>
    </row>
    <row r="146" spans="1:19" ht="11.1" customHeight="1" x14ac:dyDescent="0.2">
      <c r="A146" s="49" t="s">
        <v>221</v>
      </c>
      <c r="B146" s="49"/>
      <c r="C146" s="49"/>
      <c r="D146" s="49"/>
      <c r="E146" s="49"/>
      <c r="F146" s="28"/>
      <c r="G146" s="29">
        <v>2</v>
      </c>
      <c r="H146" s="30">
        <v>1505609</v>
      </c>
      <c r="I146" s="30">
        <v>695407.04</v>
      </c>
      <c r="J146" s="30">
        <v>695407.04</v>
      </c>
      <c r="K146" s="30">
        <v>841433.25</v>
      </c>
      <c r="L146" s="47" t="s">
        <v>432</v>
      </c>
      <c r="M146" s="47"/>
      <c r="N146" s="48"/>
      <c r="O146" s="48"/>
      <c r="P146" s="30">
        <v>1560020.12</v>
      </c>
      <c r="Q146" s="47">
        <v>200437.33</v>
      </c>
      <c r="R146" s="47"/>
      <c r="S146" s="26"/>
    </row>
    <row r="147" spans="1:19" ht="11.85" customHeight="1" x14ac:dyDescent="0.2">
      <c r="A147" s="54" t="s">
        <v>219</v>
      </c>
      <c r="B147" s="54"/>
      <c r="C147" s="54"/>
      <c r="D147" s="54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</row>
    <row r="148" spans="1:19" ht="11.85" customHeight="1" x14ac:dyDescent="0.2">
      <c r="A148" s="27"/>
      <c r="B148" s="46" t="s">
        <v>222</v>
      </c>
      <c r="C148" s="46"/>
      <c r="D148" s="46"/>
      <c r="E148" s="46"/>
      <c r="F148" s="28"/>
      <c r="G148" s="29">
        <v>2</v>
      </c>
      <c r="H148" s="30">
        <v>1808548.72</v>
      </c>
      <c r="I148" s="30">
        <v>862706.31</v>
      </c>
      <c r="J148" s="30">
        <v>862706.31</v>
      </c>
      <c r="K148" s="30">
        <v>852105.9</v>
      </c>
      <c r="L148" s="47" t="s">
        <v>433</v>
      </c>
      <c r="M148" s="47"/>
      <c r="N148" s="48"/>
      <c r="O148" s="48"/>
      <c r="P148" s="30">
        <v>1922499.49</v>
      </c>
      <c r="Q148" s="47">
        <v>103350.36</v>
      </c>
      <c r="R148" s="47"/>
      <c r="S148" s="26"/>
    </row>
    <row r="149" spans="1:19" ht="11.85" customHeight="1" x14ac:dyDescent="0.2">
      <c r="A149" s="49" t="s">
        <v>221</v>
      </c>
      <c r="B149" s="49"/>
      <c r="C149" s="49"/>
      <c r="D149" s="49"/>
      <c r="E149" s="49"/>
      <c r="F149" s="28"/>
      <c r="G149" s="29">
        <v>2</v>
      </c>
      <c r="H149" s="30">
        <v>1808548.72</v>
      </c>
      <c r="I149" s="30">
        <v>862706.31</v>
      </c>
      <c r="J149" s="30">
        <v>862706.31</v>
      </c>
      <c r="K149" s="30">
        <v>852105.9</v>
      </c>
      <c r="L149" s="47" t="s">
        <v>433</v>
      </c>
      <c r="M149" s="47"/>
      <c r="N149" s="48"/>
      <c r="O149" s="48"/>
      <c r="P149" s="30">
        <v>1922499.49</v>
      </c>
      <c r="Q149" s="47">
        <v>103350.36</v>
      </c>
      <c r="R149" s="47"/>
      <c r="S149" s="26"/>
    </row>
    <row r="150" spans="1:19" ht="11.1" customHeight="1" x14ac:dyDescent="0.2">
      <c r="A150" s="54" t="s">
        <v>219</v>
      </c>
      <c r="B150" s="54"/>
      <c r="C150" s="54"/>
      <c r="D150" s="54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</row>
    <row r="151" spans="1:19" ht="11.85" customHeight="1" x14ac:dyDescent="0.2">
      <c r="A151" s="27"/>
      <c r="B151" s="46" t="s">
        <v>223</v>
      </c>
      <c r="C151" s="46"/>
      <c r="D151" s="46"/>
      <c r="E151" s="46"/>
      <c r="F151" s="28"/>
      <c r="G151" s="29">
        <v>2</v>
      </c>
      <c r="H151" s="30">
        <v>577455.6</v>
      </c>
      <c r="I151" s="30">
        <v>549066.78</v>
      </c>
      <c r="J151" s="30">
        <v>549066.78</v>
      </c>
      <c r="K151" s="30">
        <v>569536.26</v>
      </c>
      <c r="L151" s="47" t="s">
        <v>434</v>
      </c>
      <c r="M151" s="47"/>
      <c r="N151" s="48"/>
      <c r="O151" s="48"/>
      <c r="P151" s="30">
        <v>559782.63</v>
      </c>
      <c r="Q151" s="47">
        <v>2796.51</v>
      </c>
      <c r="R151" s="47"/>
      <c r="S151" s="26"/>
    </row>
    <row r="152" spans="1:19" ht="11.85" customHeight="1" x14ac:dyDescent="0.2">
      <c r="A152" s="49" t="s">
        <v>221</v>
      </c>
      <c r="B152" s="49"/>
      <c r="C152" s="49"/>
      <c r="D152" s="49"/>
      <c r="E152" s="49"/>
      <c r="F152" s="28"/>
      <c r="G152" s="29">
        <v>2</v>
      </c>
      <c r="H152" s="30">
        <v>577455.6</v>
      </c>
      <c r="I152" s="30">
        <v>549066.78</v>
      </c>
      <c r="J152" s="30">
        <v>549066.78</v>
      </c>
      <c r="K152" s="30">
        <v>569536.26</v>
      </c>
      <c r="L152" s="47" t="s">
        <v>434</v>
      </c>
      <c r="M152" s="47"/>
      <c r="N152" s="48"/>
      <c r="O152" s="48"/>
      <c r="P152" s="30">
        <v>559782.63</v>
      </c>
      <c r="Q152" s="47">
        <v>2796.51</v>
      </c>
      <c r="R152" s="47"/>
      <c r="S152" s="26"/>
    </row>
    <row r="153" spans="1:19" ht="11.85" customHeight="1" x14ac:dyDescent="0.2">
      <c r="A153" s="54" t="s">
        <v>219</v>
      </c>
      <c r="B153" s="54"/>
      <c r="C153" s="54"/>
      <c r="D153" s="54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</row>
    <row r="154" spans="1:19" ht="11.1" customHeight="1" x14ac:dyDescent="0.2">
      <c r="A154" s="27"/>
      <c r="B154" s="46" t="s">
        <v>224</v>
      </c>
      <c r="C154" s="46"/>
      <c r="D154" s="46"/>
      <c r="E154" s="46"/>
      <c r="F154" s="28"/>
      <c r="G154" s="29">
        <v>2</v>
      </c>
      <c r="H154" s="30">
        <v>668540.21</v>
      </c>
      <c r="I154" s="30">
        <v>583403.34</v>
      </c>
      <c r="J154" s="30">
        <v>583403.34</v>
      </c>
      <c r="K154" s="30">
        <v>504601.9</v>
      </c>
      <c r="L154" s="47" t="s">
        <v>435</v>
      </c>
      <c r="M154" s="47"/>
      <c r="N154" s="48"/>
      <c r="O154" s="48"/>
      <c r="P154" s="30">
        <v>768674.31</v>
      </c>
      <c r="Q154" s="47">
        <v>21332.66</v>
      </c>
      <c r="R154" s="47"/>
      <c r="S154" s="26"/>
    </row>
    <row r="155" spans="1:19" ht="11.85" customHeight="1" x14ac:dyDescent="0.2">
      <c r="A155" s="49" t="s">
        <v>221</v>
      </c>
      <c r="B155" s="49"/>
      <c r="C155" s="49"/>
      <c r="D155" s="49"/>
      <c r="E155" s="49"/>
      <c r="F155" s="28"/>
      <c r="G155" s="29">
        <v>2</v>
      </c>
      <c r="H155" s="30">
        <v>668540.21</v>
      </c>
      <c r="I155" s="30">
        <v>583403.34</v>
      </c>
      <c r="J155" s="30">
        <v>583403.34</v>
      </c>
      <c r="K155" s="30">
        <v>504601.9</v>
      </c>
      <c r="L155" s="47" t="s">
        <v>435</v>
      </c>
      <c r="M155" s="47"/>
      <c r="N155" s="48"/>
      <c r="O155" s="48"/>
      <c r="P155" s="30">
        <v>768674.31</v>
      </c>
      <c r="Q155" s="47">
        <v>21332.66</v>
      </c>
      <c r="R155" s="47"/>
      <c r="S155" s="26"/>
    </row>
    <row r="156" spans="1:19" ht="11.85" customHeight="1" x14ac:dyDescent="0.2">
      <c r="A156" s="54" t="s">
        <v>225</v>
      </c>
      <c r="B156" s="54"/>
      <c r="C156" s="54"/>
      <c r="D156" s="54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</row>
    <row r="157" spans="1:19" ht="11.85" customHeight="1" x14ac:dyDescent="0.2">
      <c r="A157" s="27"/>
      <c r="B157" s="46" t="s">
        <v>226</v>
      </c>
      <c r="C157" s="46"/>
      <c r="D157" s="46"/>
      <c r="E157" s="46"/>
      <c r="F157" s="28"/>
      <c r="G157" s="29">
        <v>2</v>
      </c>
      <c r="H157" s="30">
        <v>6685017.8700000001</v>
      </c>
      <c r="I157" s="30">
        <v>4041727.23</v>
      </c>
      <c r="J157" s="30">
        <v>4041727.23</v>
      </c>
      <c r="K157" s="30">
        <v>3843856.49</v>
      </c>
      <c r="L157" s="47" t="s">
        <v>436</v>
      </c>
      <c r="M157" s="47"/>
      <c r="N157" s="48"/>
      <c r="O157" s="48"/>
      <c r="P157" s="30">
        <v>7282071.5700000003</v>
      </c>
      <c r="Q157" s="47">
        <v>399182.96</v>
      </c>
      <c r="R157" s="47"/>
      <c r="S157" s="26"/>
    </row>
    <row r="158" spans="1:19" ht="11.1" customHeight="1" x14ac:dyDescent="0.2">
      <c r="A158" s="49" t="s">
        <v>227</v>
      </c>
      <c r="B158" s="49"/>
      <c r="C158" s="49"/>
      <c r="D158" s="49"/>
      <c r="E158" s="49"/>
      <c r="F158" s="28"/>
      <c r="G158" s="29">
        <v>2</v>
      </c>
      <c r="H158" s="30">
        <v>6685017.8700000001</v>
      </c>
      <c r="I158" s="30">
        <v>4041727.23</v>
      </c>
      <c r="J158" s="30">
        <v>4041727.23</v>
      </c>
      <c r="K158" s="30">
        <v>3843856.49</v>
      </c>
      <c r="L158" s="47" t="s">
        <v>436</v>
      </c>
      <c r="M158" s="47"/>
      <c r="N158" s="48"/>
      <c r="O158" s="48"/>
      <c r="P158" s="30">
        <v>7282071.5700000003</v>
      </c>
      <c r="Q158" s="47">
        <v>399182.96</v>
      </c>
      <c r="R158" s="47"/>
      <c r="S158" s="26"/>
    </row>
    <row r="159" spans="1:19" ht="11.85" customHeight="1" x14ac:dyDescent="0.2">
      <c r="A159" s="54" t="s">
        <v>228</v>
      </c>
      <c r="B159" s="54"/>
      <c r="C159" s="54"/>
      <c r="D159" s="54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</row>
    <row r="160" spans="1:19" ht="11.85" customHeight="1" x14ac:dyDescent="0.2">
      <c r="A160" s="27"/>
      <c r="B160" s="46" t="s">
        <v>229</v>
      </c>
      <c r="C160" s="46"/>
      <c r="D160" s="46"/>
      <c r="E160" s="46"/>
      <c r="F160" s="28"/>
      <c r="G160" s="29">
        <v>2</v>
      </c>
      <c r="H160" s="30">
        <v>3072118.02</v>
      </c>
      <c r="I160" s="30">
        <v>927081.61</v>
      </c>
      <c r="J160" s="30">
        <v>927081.61</v>
      </c>
      <c r="K160" s="30">
        <v>787433.19</v>
      </c>
      <c r="L160" s="47" t="s">
        <v>437</v>
      </c>
      <c r="M160" s="47"/>
      <c r="N160" s="48"/>
      <c r="O160" s="48"/>
      <c r="P160" s="30">
        <v>3231027.04</v>
      </c>
      <c r="Q160" s="47">
        <v>19260.599999999999</v>
      </c>
      <c r="R160" s="47"/>
      <c r="S160" s="26"/>
    </row>
    <row r="161" spans="1:19" ht="11.85" customHeight="1" x14ac:dyDescent="0.2">
      <c r="A161" s="49" t="s">
        <v>230</v>
      </c>
      <c r="B161" s="49"/>
      <c r="C161" s="49"/>
      <c r="D161" s="49"/>
      <c r="E161" s="49"/>
      <c r="F161" s="28"/>
      <c r="G161" s="29">
        <v>2</v>
      </c>
      <c r="H161" s="30">
        <v>3072118.02</v>
      </c>
      <c r="I161" s="30">
        <v>927081.61</v>
      </c>
      <c r="J161" s="30">
        <v>927081.61</v>
      </c>
      <c r="K161" s="30">
        <v>787433.19</v>
      </c>
      <c r="L161" s="47" t="s">
        <v>437</v>
      </c>
      <c r="M161" s="47"/>
      <c r="N161" s="48"/>
      <c r="O161" s="48"/>
      <c r="P161" s="30">
        <v>3231027.04</v>
      </c>
      <c r="Q161" s="47">
        <v>19260.599999999999</v>
      </c>
      <c r="R161" s="47"/>
      <c r="S161" s="26"/>
    </row>
    <row r="162" spans="1:19" ht="11.1" customHeight="1" x14ac:dyDescent="0.2">
      <c r="A162" s="54" t="s">
        <v>228</v>
      </c>
      <c r="B162" s="54"/>
      <c r="C162" s="54"/>
      <c r="D162" s="54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</row>
    <row r="163" spans="1:19" ht="11.85" customHeight="1" x14ac:dyDescent="0.2">
      <c r="A163" s="27"/>
      <c r="B163" s="46" t="s">
        <v>231</v>
      </c>
      <c r="C163" s="46"/>
      <c r="D163" s="46"/>
      <c r="E163" s="46"/>
      <c r="F163" s="28"/>
      <c r="G163" s="29">
        <v>2</v>
      </c>
      <c r="H163" s="30">
        <v>2002876.65</v>
      </c>
      <c r="I163" s="30">
        <v>1047082.26</v>
      </c>
      <c r="J163" s="30">
        <v>1047082.26</v>
      </c>
      <c r="K163" s="30">
        <v>931523.83</v>
      </c>
      <c r="L163" s="47" t="s">
        <v>438</v>
      </c>
      <c r="M163" s="47"/>
      <c r="N163" s="48"/>
      <c r="O163" s="48"/>
      <c r="P163" s="30">
        <v>2119743.63</v>
      </c>
      <c r="Q163" s="47">
        <v>1308.55</v>
      </c>
      <c r="R163" s="47"/>
      <c r="S163" s="26"/>
    </row>
    <row r="164" spans="1:19" ht="11.85" customHeight="1" x14ac:dyDescent="0.2">
      <c r="A164" s="49" t="s">
        <v>230</v>
      </c>
      <c r="B164" s="49"/>
      <c r="C164" s="49"/>
      <c r="D164" s="49"/>
      <c r="E164" s="49"/>
      <c r="F164" s="28"/>
      <c r="G164" s="29">
        <v>2</v>
      </c>
      <c r="H164" s="30">
        <v>2002876.65</v>
      </c>
      <c r="I164" s="30">
        <v>1047082.26</v>
      </c>
      <c r="J164" s="30">
        <v>1047082.26</v>
      </c>
      <c r="K164" s="30">
        <v>931523.83</v>
      </c>
      <c r="L164" s="47" t="s">
        <v>438</v>
      </c>
      <c r="M164" s="47"/>
      <c r="N164" s="48"/>
      <c r="O164" s="48"/>
      <c r="P164" s="30">
        <v>2119743.63</v>
      </c>
      <c r="Q164" s="47">
        <v>1308.55</v>
      </c>
      <c r="R164" s="47"/>
      <c r="S164" s="26"/>
    </row>
    <row r="165" spans="1:19" ht="11.85" customHeight="1" x14ac:dyDescent="0.2">
      <c r="A165" s="54" t="s">
        <v>228</v>
      </c>
      <c r="B165" s="54"/>
      <c r="C165" s="54"/>
      <c r="D165" s="54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</row>
    <row r="166" spans="1:19" ht="11.1" customHeight="1" x14ac:dyDescent="0.2">
      <c r="A166" s="27"/>
      <c r="B166" s="46" t="s">
        <v>232</v>
      </c>
      <c r="C166" s="46"/>
      <c r="D166" s="46"/>
      <c r="E166" s="46"/>
      <c r="F166" s="28"/>
      <c r="G166" s="29">
        <v>2</v>
      </c>
      <c r="H166" s="30">
        <v>354857.81</v>
      </c>
      <c r="I166" s="30">
        <v>201541.23</v>
      </c>
      <c r="J166" s="30">
        <v>201541.23</v>
      </c>
      <c r="K166" s="30">
        <v>189101.9</v>
      </c>
      <c r="L166" s="47" t="s">
        <v>414</v>
      </c>
      <c r="M166" s="47"/>
      <c r="N166" s="48"/>
      <c r="O166" s="48"/>
      <c r="P166" s="30">
        <v>369603.34</v>
      </c>
      <c r="Q166" s="47">
        <v>2306.1999999999998</v>
      </c>
      <c r="R166" s="47"/>
      <c r="S166" s="26"/>
    </row>
    <row r="167" spans="1:19" ht="11.85" customHeight="1" x14ac:dyDescent="0.2">
      <c r="A167" s="49" t="s">
        <v>230</v>
      </c>
      <c r="B167" s="49"/>
      <c r="C167" s="49"/>
      <c r="D167" s="49"/>
      <c r="E167" s="49"/>
      <c r="F167" s="28"/>
      <c r="G167" s="29">
        <v>2</v>
      </c>
      <c r="H167" s="30">
        <v>354857.81</v>
      </c>
      <c r="I167" s="30">
        <v>201541.23</v>
      </c>
      <c r="J167" s="30">
        <v>201541.23</v>
      </c>
      <c r="K167" s="30">
        <v>189101.9</v>
      </c>
      <c r="L167" s="47" t="s">
        <v>414</v>
      </c>
      <c r="M167" s="47"/>
      <c r="N167" s="48"/>
      <c r="O167" s="48"/>
      <c r="P167" s="30">
        <v>369603.34</v>
      </c>
      <c r="Q167" s="47">
        <v>2306.1999999999998</v>
      </c>
      <c r="R167" s="47"/>
      <c r="S167" s="26"/>
    </row>
    <row r="168" spans="1:19" ht="11.85" customHeight="1" x14ac:dyDescent="0.2">
      <c r="A168" s="54" t="s">
        <v>233</v>
      </c>
      <c r="B168" s="54"/>
      <c r="C168" s="54"/>
      <c r="D168" s="54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</row>
    <row r="169" spans="1:19" ht="11.85" customHeight="1" x14ac:dyDescent="0.2">
      <c r="A169" s="27"/>
      <c r="B169" s="46" t="s">
        <v>234</v>
      </c>
      <c r="C169" s="46"/>
      <c r="D169" s="46"/>
      <c r="E169" s="46"/>
      <c r="F169" s="28"/>
      <c r="G169" s="29">
        <v>2</v>
      </c>
      <c r="H169" s="30">
        <v>6250945.5800000001</v>
      </c>
      <c r="I169" s="30">
        <v>7777713.4199999999</v>
      </c>
      <c r="J169" s="30">
        <v>7777713.4199999999</v>
      </c>
      <c r="K169" s="30">
        <v>7559342.8499999996</v>
      </c>
      <c r="L169" s="47" t="s">
        <v>439</v>
      </c>
      <c r="M169" s="47"/>
      <c r="N169" s="48"/>
      <c r="O169" s="48"/>
      <c r="P169" s="30">
        <v>6704244.3399999999</v>
      </c>
      <c r="Q169" s="47">
        <v>234928.19</v>
      </c>
      <c r="R169" s="47"/>
      <c r="S169" s="26"/>
    </row>
    <row r="170" spans="1:19" ht="11.1" customHeight="1" x14ac:dyDescent="0.2">
      <c r="A170" s="49" t="s">
        <v>235</v>
      </c>
      <c r="B170" s="49"/>
      <c r="C170" s="49"/>
      <c r="D170" s="49"/>
      <c r="E170" s="49"/>
      <c r="F170" s="28"/>
      <c r="G170" s="29">
        <v>2</v>
      </c>
      <c r="H170" s="30">
        <v>6250945.5800000001</v>
      </c>
      <c r="I170" s="30">
        <v>7777713.4199999999</v>
      </c>
      <c r="J170" s="30">
        <v>7777713.4199999999</v>
      </c>
      <c r="K170" s="30">
        <v>7559342.8499999996</v>
      </c>
      <c r="L170" s="47" t="s">
        <v>439</v>
      </c>
      <c r="M170" s="47"/>
      <c r="N170" s="48"/>
      <c r="O170" s="48"/>
      <c r="P170" s="30">
        <v>6704244.3399999999</v>
      </c>
      <c r="Q170" s="47">
        <v>234928.19</v>
      </c>
      <c r="R170" s="47"/>
      <c r="S170" s="26"/>
    </row>
    <row r="171" spans="1:19" ht="11.85" customHeight="1" x14ac:dyDescent="0.2">
      <c r="A171" s="54" t="s">
        <v>236</v>
      </c>
      <c r="B171" s="54"/>
      <c r="C171" s="54"/>
      <c r="D171" s="54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</row>
    <row r="172" spans="1:19" ht="11.85" customHeight="1" x14ac:dyDescent="0.2">
      <c r="A172" s="27"/>
      <c r="B172" s="46" t="s">
        <v>237</v>
      </c>
      <c r="C172" s="46"/>
      <c r="D172" s="46"/>
      <c r="E172" s="46"/>
      <c r="F172" s="28"/>
      <c r="G172" s="29">
        <v>2</v>
      </c>
      <c r="H172" s="30">
        <v>9085352.4199999999</v>
      </c>
      <c r="I172" s="30">
        <v>4340424.5199999996</v>
      </c>
      <c r="J172" s="30">
        <v>4340424.5199999996</v>
      </c>
      <c r="K172" s="30">
        <v>4094534.09</v>
      </c>
      <c r="L172" s="47" t="s">
        <v>367</v>
      </c>
      <c r="M172" s="47"/>
      <c r="N172" s="48"/>
      <c r="O172" s="48"/>
      <c r="P172" s="30">
        <v>9444851.1099999994</v>
      </c>
      <c r="Q172" s="47">
        <v>113608.26</v>
      </c>
      <c r="R172" s="47"/>
      <c r="S172" s="26"/>
    </row>
    <row r="173" spans="1:19" ht="11.85" customHeight="1" x14ac:dyDescent="0.2">
      <c r="A173" s="49" t="s">
        <v>238</v>
      </c>
      <c r="B173" s="49"/>
      <c r="C173" s="49"/>
      <c r="D173" s="49"/>
      <c r="E173" s="49"/>
      <c r="F173" s="28"/>
      <c r="G173" s="29">
        <v>2</v>
      </c>
      <c r="H173" s="30">
        <v>9085352.4199999999</v>
      </c>
      <c r="I173" s="30">
        <v>4340424.5199999996</v>
      </c>
      <c r="J173" s="30">
        <v>4340424.5199999996</v>
      </c>
      <c r="K173" s="30">
        <v>4094534.09</v>
      </c>
      <c r="L173" s="47" t="s">
        <v>367</v>
      </c>
      <c r="M173" s="47"/>
      <c r="N173" s="48"/>
      <c r="O173" s="48"/>
      <c r="P173" s="30">
        <v>9444851.1099999994</v>
      </c>
      <c r="Q173" s="47">
        <v>113608.26</v>
      </c>
      <c r="R173" s="47"/>
      <c r="S173" s="26"/>
    </row>
    <row r="174" spans="1:19" ht="11.1" customHeight="1" x14ac:dyDescent="0.2">
      <c r="A174" s="54" t="s">
        <v>239</v>
      </c>
      <c r="B174" s="54"/>
      <c r="C174" s="54"/>
      <c r="D174" s="54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</row>
    <row r="175" spans="1:19" ht="11.85" customHeight="1" x14ac:dyDescent="0.2">
      <c r="A175" s="27"/>
      <c r="B175" s="46" t="s">
        <v>240</v>
      </c>
      <c r="C175" s="46"/>
      <c r="D175" s="46"/>
      <c r="E175" s="46"/>
      <c r="F175" s="28"/>
      <c r="G175" s="29">
        <v>2</v>
      </c>
      <c r="H175" s="30">
        <v>17026426.550000001</v>
      </c>
      <c r="I175" s="30">
        <v>4534091.3499999996</v>
      </c>
      <c r="J175" s="30">
        <v>4534091.3499999996</v>
      </c>
      <c r="K175" s="30">
        <v>4452108.17</v>
      </c>
      <c r="L175" s="47" t="s">
        <v>440</v>
      </c>
      <c r="M175" s="47"/>
      <c r="N175" s="48"/>
      <c r="O175" s="48"/>
      <c r="P175" s="30">
        <v>17426388.59</v>
      </c>
      <c r="Q175" s="47">
        <v>317978.86</v>
      </c>
      <c r="R175" s="47"/>
      <c r="S175" s="26"/>
    </row>
    <row r="176" spans="1:19" ht="11.1" customHeight="1" x14ac:dyDescent="0.2">
      <c r="A176" s="49" t="s">
        <v>241</v>
      </c>
      <c r="B176" s="49"/>
      <c r="C176" s="49"/>
      <c r="D176" s="49"/>
      <c r="E176" s="49"/>
      <c r="F176" s="28"/>
      <c r="G176" s="29">
        <v>2</v>
      </c>
      <c r="H176" s="30">
        <v>17026426.550000001</v>
      </c>
      <c r="I176" s="30">
        <v>4534091.3499999996</v>
      </c>
      <c r="J176" s="30">
        <v>4534091.3499999996</v>
      </c>
      <c r="K176" s="30">
        <v>4452108.17</v>
      </c>
      <c r="L176" s="47" t="s">
        <v>440</v>
      </c>
      <c r="M176" s="47"/>
      <c r="N176" s="48"/>
      <c r="O176" s="48"/>
      <c r="P176" s="30">
        <v>17426388.59</v>
      </c>
      <c r="Q176" s="47">
        <v>317978.86</v>
      </c>
      <c r="R176" s="47"/>
      <c r="S176" s="26"/>
    </row>
    <row r="177" spans="1:19" ht="11.85" customHeight="1" x14ac:dyDescent="0.2">
      <c r="A177" s="54" t="s">
        <v>242</v>
      </c>
      <c r="B177" s="54"/>
      <c r="C177" s="54"/>
      <c r="D177" s="54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</row>
    <row r="178" spans="1:19" ht="11.85" customHeight="1" x14ac:dyDescent="0.2">
      <c r="A178" s="27"/>
      <c r="B178" s="46" t="s">
        <v>243</v>
      </c>
      <c r="C178" s="46"/>
      <c r="D178" s="46"/>
      <c r="E178" s="46"/>
      <c r="F178" s="28"/>
      <c r="G178" s="29">
        <v>2</v>
      </c>
      <c r="H178" s="30">
        <v>18292681.399999999</v>
      </c>
      <c r="I178" s="30">
        <v>-2875663.32</v>
      </c>
      <c r="J178" s="30">
        <v>-2875663.32</v>
      </c>
      <c r="K178" s="30">
        <v>-2243534.5699999998</v>
      </c>
      <c r="L178" s="47" t="s">
        <v>441</v>
      </c>
      <c r="M178" s="47"/>
      <c r="N178" s="48"/>
      <c r="O178" s="48"/>
      <c r="P178" s="30">
        <v>17882521.539999999</v>
      </c>
      <c r="Q178" s="47">
        <v>221968.89</v>
      </c>
      <c r="R178" s="47"/>
      <c r="S178" s="26"/>
    </row>
    <row r="179" spans="1:19" ht="11.85" customHeight="1" x14ac:dyDescent="0.2">
      <c r="A179" s="49" t="s">
        <v>244</v>
      </c>
      <c r="B179" s="49"/>
      <c r="C179" s="49"/>
      <c r="D179" s="49"/>
      <c r="E179" s="49"/>
      <c r="F179" s="28"/>
      <c r="G179" s="29">
        <v>2</v>
      </c>
      <c r="H179" s="30">
        <v>18292681.399999999</v>
      </c>
      <c r="I179" s="30">
        <v>-2875663.32</v>
      </c>
      <c r="J179" s="30">
        <v>-2875663.32</v>
      </c>
      <c r="K179" s="30">
        <v>-2243534.5699999998</v>
      </c>
      <c r="L179" s="47" t="s">
        <v>441</v>
      </c>
      <c r="M179" s="47"/>
      <c r="N179" s="48"/>
      <c r="O179" s="48"/>
      <c r="P179" s="30">
        <v>17882521.539999999</v>
      </c>
      <c r="Q179" s="47">
        <v>221968.89</v>
      </c>
      <c r="R179" s="47"/>
      <c r="S179" s="26"/>
    </row>
    <row r="180" spans="1:19" ht="11.1" customHeight="1" x14ac:dyDescent="0.2">
      <c r="A180" s="54" t="s">
        <v>245</v>
      </c>
      <c r="B180" s="54"/>
      <c r="C180" s="54"/>
      <c r="D180" s="54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</row>
    <row r="181" spans="1:19" ht="11.85" customHeight="1" x14ac:dyDescent="0.2">
      <c r="A181" s="27"/>
      <c r="B181" s="46" t="s">
        <v>246</v>
      </c>
      <c r="C181" s="46"/>
      <c r="D181" s="46"/>
      <c r="E181" s="46"/>
      <c r="F181" s="28"/>
      <c r="G181" s="29">
        <v>2</v>
      </c>
      <c r="H181" s="30">
        <v>2211236.9300000002</v>
      </c>
      <c r="I181" s="30">
        <v>731296.58</v>
      </c>
      <c r="J181" s="30">
        <v>731296.58</v>
      </c>
      <c r="K181" s="30">
        <v>698496.4</v>
      </c>
      <c r="L181" s="47" t="s">
        <v>368</v>
      </c>
      <c r="M181" s="47"/>
      <c r="N181" s="48"/>
      <c r="O181" s="48"/>
      <c r="P181" s="30">
        <v>2261197.84</v>
      </c>
      <c r="Q181" s="47">
        <v>17160.73</v>
      </c>
      <c r="R181" s="47"/>
      <c r="S181" s="26"/>
    </row>
    <row r="182" spans="1:19" ht="11.85" customHeight="1" x14ac:dyDescent="0.2">
      <c r="A182" s="49" t="s">
        <v>247</v>
      </c>
      <c r="B182" s="49"/>
      <c r="C182" s="49"/>
      <c r="D182" s="49"/>
      <c r="E182" s="49"/>
      <c r="F182" s="28"/>
      <c r="G182" s="29">
        <v>2</v>
      </c>
      <c r="H182" s="30">
        <v>2211236.9300000002</v>
      </c>
      <c r="I182" s="30">
        <v>731296.58</v>
      </c>
      <c r="J182" s="30">
        <v>731296.58</v>
      </c>
      <c r="K182" s="30">
        <v>698496.4</v>
      </c>
      <c r="L182" s="47" t="s">
        <v>368</v>
      </c>
      <c r="M182" s="47"/>
      <c r="N182" s="48"/>
      <c r="O182" s="48"/>
      <c r="P182" s="30">
        <v>2261197.84</v>
      </c>
      <c r="Q182" s="47">
        <v>17160.73</v>
      </c>
      <c r="R182" s="47"/>
      <c r="S182" s="26"/>
    </row>
    <row r="183" spans="1:19" ht="11.85" customHeight="1" x14ac:dyDescent="0.2">
      <c r="A183" s="54" t="s">
        <v>245</v>
      </c>
      <c r="B183" s="54"/>
      <c r="C183" s="54"/>
      <c r="D183" s="54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</row>
    <row r="184" spans="1:19" ht="11.1" customHeight="1" x14ac:dyDescent="0.2">
      <c r="A184" s="27"/>
      <c r="B184" s="46" t="s">
        <v>248</v>
      </c>
      <c r="C184" s="46"/>
      <c r="D184" s="46"/>
      <c r="E184" s="46"/>
      <c r="F184" s="28"/>
      <c r="G184" s="29">
        <v>2</v>
      </c>
      <c r="H184" s="30">
        <v>1900958.85</v>
      </c>
      <c r="I184" s="30">
        <v>267558.07</v>
      </c>
      <c r="J184" s="30">
        <v>267558.07</v>
      </c>
      <c r="K184" s="30">
        <v>238331.51999999999</v>
      </c>
      <c r="L184" s="47" t="s">
        <v>442</v>
      </c>
      <c r="M184" s="47"/>
      <c r="N184" s="48"/>
      <c r="O184" s="48"/>
      <c r="P184" s="30">
        <v>1958705.67</v>
      </c>
      <c r="Q184" s="47">
        <v>28520.27</v>
      </c>
      <c r="R184" s="47"/>
      <c r="S184" s="26"/>
    </row>
    <row r="185" spans="1:19" ht="11.85" customHeight="1" x14ac:dyDescent="0.2">
      <c r="A185" s="49" t="s">
        <v>247</v>
      </c>
      <c r="B185" s="49"/>
      <c r="C185" s="49"/>
      <c r="D185" s="49"/>
      <c r="E185" s="49"/>
      <c r="F185" s="28"/>
      <c r="G185" s="29">
        <v>2</v>
      </c>
      <c r="H185" s="30">
        <v>1900958.85</v>
      </c>
      <c r="I185" s="30">
        <v>267558.07</v>
      </c>
      <c r="J185" s="30">
        <v>267558.07</v>
      </c>
      <c r="K185" s="30">
        <v>238331.51999999999</v>
      </c>
      <c r="L185" s="47" t="s">
        <v>442</v>
      </c>
      <c r="M185" s="47"/>
      <c r="N185" s="48"/>
      <c r="O185" s="48"/>
      <c r="P185" s="30">
        <v>1958705.67</v>
      </c>
      <c r="Q185" s="47">
        <v>28520.27</v>
      </c>
      <c r="R185" s="47"/>
      <c r="S185" s="26"/>
    </row>
    <row r="186" spans="1:19" ht="11.85" customHeight="1" x14ac:dyDescent="0.2">
      <c r="A186" s="54" t="s">
        <v>245</v>
      </c>
      <c r="B186" s="54"/>
      <c r="C186" s="54"/>
      <c r="D186" s="54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</row>
    <row r="187" spans="1:19" ht="11.85" customHeight="1" x14ac:dyDescent="0.2">
      <c r="A187" s="27"/>
      <c r="B187" s="46" t="s">
        <v>249</v>
      </c>
      <c r="C187" s="46"/>
      <c r="D187" s="46"/>
      <c r="E187" s="46"/>
      <c r="F187" s="28"/>
      <c r="G187" s="29">
        <v>2</v>
      </c>
      <c r="H187" s="30">
        <v>2314274.17</v>
      </c>
      <c r="I187" s="30">
        <v>294130.14</v>
      </c>
      <c r="J187" s="30">
        <v>294130.14</v>
      </c>
      <c r="K187" s="30">
        <v>216765.54</v>
      </c>
      <c r="L187" s="47" t="s">
        <v>443</v>
      </c>
      <c r="M187" s="47"/>
      <c r="N187" s="48"/>
      <c r="O187" s="48"/>
      <c r="P187" s="30">
        <v>2445968.11</v>
      </c>
      <c r="Q187" s="47">
        <v>54329.34</v>
      </c>
      <c r="R187" s="47"/>
      <c r="S187" s="26"/>
    </row>
    <row r="188" spans="1:19" ht="11.1" customHeight="1" x14ac:dyDescent="0.2">
      <c r="A188" s="49" t="s">
        <v>247</v>
      </c>
      <c r="B188" s="49"/>
      <c r="C188" s="49"/>
      <c r="D188" s="49"/>
      <c r="E188" s="49"/>
      <c r="F188" s="28"/>
      <c r="G188" s="29">
        <v>2</v>
      </c>
      <c r="H188" s="30">
        <v>2314274.17</v>
      </c>
      <c r="I188" s="30">
        <v>294130.14</v>
      </c>
      <c r="J188" s="30">
        <v>294130.14</v>
      </c>
      <c r="K188" s="30">
        <v>216765.54</v>
      </c>
      <c r="L188" s="47" t="s">
        <v>443</v>
      </c>
      <c r="M188" s="47"/>
      <c r="N188" s="48"/>
      <c r="O188" s="48"/>
      <c r="P188" s="30">
        <v>2445968.11</v>
      </c>
      <c r="Q188" s="47">
        <v>54329.34</v>
      </c>
      <c r="R188" s="47"/>
      <c r="S188" s="26"/>
    </row>
    <row r="189" spans="1:19" ht="11.85" customHeight="1" x14ac:dyDescent="0.2">
      <c r="A189" s="54" t="s">
        <v>245</v>
      </c>
      <c r="B189" s="54"/>
      <c r="C189" s="54"/>
      <c r="D189" s="54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</row>
    <row r="190" spans="1:19" ht="11.85" customHeight="1" x14ac:dyDescent="0.2">
      <c r="A190" s="27"/>
      <c r="B190" s="46" t="s">
        <v>250</v>
      </c>
      <c r="C190" s="46"/>
      <c r="D190" s="46"/>
      <c r="E190" s="46"/>
      <c r="F190" s="28"/>
      <c r="G190" s="29">
        <v>2</v>
      </c>
      <c r="H190" s="30">
        <v>608293.27</v>
      </c>
      <c r="I190" s="30">
        <v>221118.55</v>
      </c>
      <c r="J190" s="30">
        <v>221118.55</v>
      </c>
      <c r="K190" s="30">
        <v>208629.56</v>
      </c>
      <c r="L190" s="47" t="s">
        <v>444</v>
      </c>
      <c r="M190" s="47"/>
      <c r="N190" s="48"/>
      <c r="O190" s="48"/>
      <c r="P190" s="30">
        <v>640234.54</v>
      </c>
      <c r="Q190" s="47">
        <v>19452.28</v>
      </c>
      <c r="R190" s="47"/>
      <c r="S190" s="26"/>
    </row>
    <row r="191" spans="1:19" ht="11.85" customHeight="1" x14ac:dyDescent="0.2">
      <c r="A191" s="49" t="s">
        <v>247</v>
      </c>
      <c r="B191" s="49"/>
      <c r="C191" s="49"/>
      <c r="D191" s="49"/>
      <c r="E191" s="49"/>
      <c r="F191" s="28"/>
      <c r="G191" s="29">
        <v>2</v>
      </c>
      <c r="H191" s="30">
        <v>608293.27</v>
      </c>
      <c r="I191" s="30">
        <v>221118.55</v>
      </c>
      <c r="J191" s="30">
        <v>221118.55</v>
      </c>
      <c r="K191" s="30">
        <v>208629.56</v>
      </c>
      <c r="L191" s="47" t="s">
        <v>444</v>
      </c>
      <c r="M191" s="47"/>
      <c r="N191" s="48"/>
      <c r="O191" s="48"/>
      <c r="P191" s="30">
        <v>640234.54</v>
      </c>
      <c r="Q191" s="47">
        <v>19452.28</v>
      </c>
      <c r="R191" s="47"/>
      <c r="S191" s="26"/>
    </row>
    <row r="192" spans="1:19" ht="11.1" customHeight="1" x14ac:dyDescent="0.2">
      <c r="A192" s="54" t="s">
        <v>251</v>
      </c>
      <c r="B192" s="54"/>
      <c r="C192" s="54"/>
      <c r="D192" s="54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</row>
    <row r="193" spans="1:19" ht="11.85" customHeight="1" x14ac:dyDescent="0.2">
      <c r="A193" s="27"/>
      <c r="B193" s="46" t="s">
        <v>252</v>
      </c>
      <c r="C193" s="46"/>
      <c r="D193" s="46"/>
      <c r="E193" s="46"/>
      <c r="F193" s="28"/>
      <c r="G193" s="29">
        <v>2</v>
      </c>
      <c r="H193" s="30">
        <v>40932142.909999996</v>
      </c>
      <c r="I193" s="30">
        <v>18525207.32</v>
      </c>
      <c r="J193" s="30">
        <v>18525207.32</v>
      </c>
      <c r="K193" s="30">
        <v>17678211.93</v>
      </c>
      <c r="L193" s="47" t="s">
        <v>445</v>
      </c>
      <c r="M193" s="47"/>
      <c r="N193" s="48"/>
      <c r="O193" s="48"/>
      <c r="P193" s="30">
        <v>42932367.850000001</v>
      </c>
      <c r="Q193" s="47">
        <v>986947.3</v>
      </c>
      <c r="R193" s="47"/>
      <c r="S193" s="26"/>
    </row>
    <row r="194" spans="1:19" ht="11.85" customHeight="1" x14ac:dyDescent="0.2">
      <c r="A194" s="49" t="s">
        <v>253</v>
      </c>
      <c r="B194" s="49"/>
      <c r="C194" s="49"/>
      <c r="D194" s="49"/>
      <c r="E194" s="49"/>
      <c r="F194" s="28"/>
      <c r="G194" s="29">
        <v>2</v>
      </c>
      <c r="H194" s="30">
        <v>40932142.909999996</v>
      </c>
      <c r="I194" s="30">
        <v>18525207.32</v>
      </c>
      <c r="J194" s="30">
        <v>18525207.32</v>
      </c>
      <c r="K194" s="30">
        <v>17678211.93</v>
      </c>
      <c r="L194" s="47" t="s">
        <v>445</v>
      </c>
      <c r="M194" s="47"/>
      <c r="N194" s="48"/>
      <c r="O194" s="48"/>
      <c r="P194" s="30">
        <v>42932367.850000001</v>
      </c>
      <c r="Q194" s="47">
        <v>986947.3</v>
      </c>
      <c r="R194" s="47"/>
      <c r="S194" s="26"/>
    </row>
    <row r="195" spans="1:19" ht="11.85" customHeight="1" x14ac:dyDescent="0.2">
      <c r="A195" s="54" t="s">
        <v>254</v>
      </c>
      <c r="B195" s="54"/>
      <c r="C195" s="54"/>
      <c r="D195" s="54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</row>
    <row r="196" spans="1:19" ht="11.1" customHeight="1" x14ac:dyDescent="0.2">
      <c r="A196" s="27"/>
      <c r="B196" s="46" t="s">
        <v>255</v>
      </c>
      <c r="C196" s="46"/>
      <c r="D196" s="46"/>
      <c r="E196" s="46"/>
      <c r="F196" s="28"/>
      <c r="G196" s="29">
        <v>2</v>
      </c>
      <c r="H196" s="30">
        <v>3766078.4</v>
      </c>
      <c r="I196" s="30">
        <v>595704</v>
      </c>
      <c r="J196" s="30">
        <v>595704</v>
      </c>
      <c r="K196" s="30">
        <v>499919.12</v>
      </c>
      <c r="L196" s="47" t="s">
        <v>446</v>
      </c>
      <c r="M196" s="47"/>
      <c r="N196" s="48"/>
      <c r="O196" s="48"/>
      <c r="P196" s="30">
        <v>3879047.88</v>
      </c>
      <c r="Q196" s="47">
        <v>17184.599999999999</v>
      </c>
      <c r="R196" s="47"/>
      <c r="S196" s="26"/>
    </row>
    <row r="197" spans="1:19" ht="11.85" customHeight="1" x14ac:dyDescent="0.2">
      <c r="A197" s="49" t="s">
        <v>256</v>
      </c>
      <c r="B197" s="49"/>
      <c r="C197" s="49"/>
      <c r="D197" s="49"/>
      <c r="E197" s="49"/>
      <c r="F197" s="28"/>
      <c r="G197" s="29">
        <v>2</v>
      </c>
      <c r="H197" s="30">
        <v>3766078.4</v>
      </c>
      <c r="I197" s="30">
        <v>595704</v>
      </c>
      <c r="J197" s="30">
        <v>595704</v>
      </c>
      <c r="K197" s="30">
        <v>499919.12</v>
      </c>
      <c r="L197" s="47" t="s">
        <v>446</v>
      </c>
      <c r="M197" s="47"/>
      <c r="N197" s="48"/>
      <c r="O197" s="48"/>
      <c r="P197" s="30">
        <v>3879047.88</v>
      </c>
      <c r="Q197" s="47">
        <v>17184.599999999999</v>
      </c>
      <c r="R197" s="47"/>
      <c r="S197" s="26"/>
    </row>
    <row r="198" spans="1:19" ht="11.85" customHeight="1" x14ac:dyDescent="0.2">
      <c r="A198" s="54" t="s">
        <v>254</v>
      </c>
      <c r="B198" s="54"/>
      <c r="C198" s="54"/>
      <c r="D198" s="54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</row>
    <row r="199" spans="1:19" ht="11.85" customHeight="1" x14ac:dyDescent="0.2">
      <c r="A199" s="27"/>
      <c r="B199" s="46" t="s">
        <v>257</v>
      </c>
      <c r="C199" s="46"/>
      <c r="D199" s="46"/>
      <c r="E199" s="46"/>
      <c r="F199" s="28"/>
      <c r="G199" s="29">
        <v>2</v>
      </c>
      <c r="H199" s="30">
        <v>3954141.99</v>
      </c>
      <c r="I199" s="30">
        <v>1543839.71</v>
      </c>
      <c r="J199" s="30">
        <v>1543839.71</v>
      </c>
      <c r="K199" s="30">
        <v>1465530.55</v>
      </c>
      <c r="L199" s="47" t="s">
        <v>447</v>
      </c>
      <c r="M199" s="47"/>
      <c r="N199" s="48"/>
      <c r="O199" s="48"/>
      <c r="P199" s="30">
        <v>4070096.07</v>
      </c>
      <c r="Q199" s="47">
        <v>37644.92</v>
      </c>
      <c r="R199" s="47"/>
      <c r="S199" s="26"/>
    </row>
    <row r="200" spans="1:19" ht="11.1" customHeight="1" x14ac:dyDescent="0.2">
      <c r="A200" s="49" t="s">
        <v>256</v>
      </c>
      <c r="B200" s="49"/>
      <c r="C200" s="49"/>
      <c r="D200" s="49"/>
      <c r="E200" s="49"/>
      <c r="F200" s="28"/>
      <c r="G200" s="29">
        <v>2</v>
      </c>
      <c r="H200" s="30">
        <v>3954141.99</v>
      </c>
      <c r="I200" s="30">
        <v>1543839.71</v>
      </c>
      <c r="J200" s="30">
        <v>1543839.71</v>
      </c>
      <c r="K200" s="30">
        <v>1465530.55</v>
      </c>
      <c r="L200" s="47" t="s">
        <v>447</v>
      </c>
      <c r="M200" s="47"/>
      <c r="N200" s="48"/>
      <c r="O200" s="48"/>
      <c r="P200" s="30">
        <v>4070096.07</v>
      </c>
      <c r="Q200" s="47">
        <v>37644.92</v>
      </c>
      <c r="R200" s="47"/>
      <c r="S200" s="26"/>
    </row>
    <row r="201" spans="1:19" ht="11.85" customHeight="1" x14ac:dyDescent="0.2">
      <c r="A201" s="54" t="s">
        <v>254</v>
      </c>
      <c r="B201" s="54"/>
      <c r="C201" s="54"/>
      <c r="D201" s="54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</row>
    <row r="202" spans="1:19" ht="11.85" customHeight="1" x14ac:dyDescent="0.2">
      <c r="A202" s="27"/>
      <c r="B202" s="46" t="s">
        <v>258</v>
      </c>
      <c r="C202" s="46"/>
      <c r="D202" s="46"/>
      <c r="E202" s="46"/>
      <c r="F202" s="28"/>
      <c r="G202" s="29">
        <v>2</v>
      </c>
      <c r="H202" s="30">
        <v>3751710.1</v>
      </c>
      <c r="I202" s="30">
        <v>842916.15</v>
      </c>
      <c r="J202" s="30">
        <v>842916.15</v>
      </c>
      <c r="K202" s="30">
        <v>733591.88</v>
      </c>
      <c r="L202" s="47" t="s">
        <v>351</v>
      </c>
      <c r="M202" s="47"/>
      <c r="N202" s="48"/>
      <c r="O202" s="48"/>
      <c r="P202" s="30">
        <v>3894854.15</v>
      </c>
      <c r="Q202" s="47">
        <v>33819.78</v>
      </c>
      <c r="R202" s="47"/>
      <c r="S202" s="26"/>
    </row>
    <row r="203" spans="1:19" ht="11.85" customHeight="1" x14ac:dyDescent="0.2">
      <c r="A203" s="49" t="s">
        <v>256</v>
      </c>
      <c r="B203" s="49"/>
      <c r="C203" s="49"/>
      <c r="D203" s="49"/>
      <c r="E203" s="49"/>
      <c r="F203" s="28"/>
      <c r="G203" s="29">
        <v>2</v>
      </c>
      <c r="H203" s="30">
        <v>3751710.1</v>
      </c>
      <c r="I203" s="30">
        <v>842916.15</v>
      </c>
      <c r="J203" s="30">
        <v>842916.15</v>
      </c>
      <c r="K203" s="30">
        <v>733591.88</v>
      </c>
      <c r="L203" s="47" t="s">
        <v>351</v>
      </c>
      <c r="M203" s="47"/>
      <c r="N203" s="48"/>
      <c r="O203" s="48"/>
      <c r="P203" s="30">
        <v>3894854.15</v>
      </c>
      <c r="Q203" s="47">
        <v>33819.78</v>
      </c>
      <c r="R203" s="47"/>
      <c r="S203" s="26"/>
    </row>
    <row r="204" spans="1:19" ht="11.1" customHeight="1" x14ac:dyDescent="0.2">
      <c r="A204" s="54" t="s">
        <v>254</v>
      </c>
      <c r="B204" s="54"/>
      <c r="C204" s="54"/>
      <c r="D204" s="54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</row>
    <row r="205" spans="1:19" ht="11.85" customHeight="1" x14ac:dyDescent="0.2">
      <c r="A205" s="27"/>
      <c r="B205" s="46" t="s">
        <v>259</v>
      </c>
      <c r="C205" s="46"/>
      <c r="D205" s="46"/>
      <c r="E205" s="46"/>
      <c r="F205" s="28"/>
      <c r="G205" s="29">
        <v>2</v>
      </c>
      <c r="H205" s="30">
        <v>2909412.82</v>
      </c>
      <c r="I205" s="30">
        <v>291889.8</v>
      </c>
      <c r="J205" s="30">
        <v>291889.8</v>
      </c>
      <c r="K205" s="30">
        <v>284243.62</v>
      </c>
      <c r="L205" s="47" t="s">
        <v>448</v>
      </c>
      <c r="M205" s="47"/>
      <c r="N205" s="48"/>
      <c r="O205" s="48"/>
      <c r="P205" s="30">
        <v>2928839.49</v>
      </c>
      <c r="Q205" s="47">
        <v>11780.49</v>
      </c>
      <c r="R205" s="47"/>
      <c r="S205" s="26"/>
    </row>
    <row r="206" spans="1:19" ht="11.85" customHeight="1" x14ac:dyDescent="0.2">
      <c r="A206" s="49" t="s">
        <v>256</v>
      </c>
      <c r="B206" s="49"/>
      <c r="C206" s="49"/>
      <c r="D206" s="49"/>
      <c r="E206" s="49"/>
      <c r="F206" s="28"/>
      <c r="G206" s="29">
        <v>2</v>
      </c>
      <c r="H206" s="30">
        <v>2909412.82</v>
      </c>
      <c r="I206" s="30">
        <v>291889.8</v>
      </c>
      <c r="J206" s="30">
        <v>291889.8</v>
      </c>
      <c r="K206" s="30">
        <v>284243.62</v>
      </c>
      <c r="L206" s="47" t="s">
        <v>448</v>
      </c>
      <c r="M206" s="47"/>
      <c r="N206" s="48"/>
      <c r="O206" s="48"/>
      <c r="P206" s="30">
        <v>2928839.49</v>
      </c>
      <c r="Q206" s="47">
        <v>11780.49</v>
      </c>
      <c r="R206" s="47"/>
      <c r="S206" s="26"/>
    </row>
    <row r="207" spans="1:19" ht="11.85" customHeight="1" x14ac:dyDescent="0.2">
      <c r="A207" s="54" t="s">
        <v>254</v>
      </c>
      <c r="B207" s="54"/>
      <c r="C207" s="54"/>
      <c r="D207" s="54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</row>
    <row r="208" spans="1:19" ht="11.1" customHeight="1" x14ac:dyDescent="0.2">
      <c r="A208" s="27"/>
      <c r="B208" s="46" t="s">
        <v>260</v>
      </c>
      <c r="C208" s="46"/>
      <c r="D208" s="46"/>
      <c r="E208" s="46"/>
      <c r="F208" s="28"/>
      <c r="G208" s="29">
        <v>2</v>
      </c>
      <c r="H208" s="30">
        <v>8450130.75</v>
      </c>
      <c r="I208" s="30">
        <v>1158940.4099999999</v>
      </c>
      <c r="J208" s="30">
        <v>1158940.4099999999</v>
      </c>
      <c r="K208" s="30">
        <v>878422.85</v>
      </c>
      <c r="L208" s="47" t="s">
        <v>449</v>
      </c>
      <c r="M208" s="47"/>
      <c r="N208" s="48"/>
      <c r="O208" s="48"/>
      <c r="P208" s="30">
        <v>8783798.8100000005</v>
      </c>
      <c r="Q208" s="47">
        <v>53150.5</v>
      </c>
      <c r="R208" s="47"/>
      <c r="S208" s="26"/>
    </row>
    <row r="209" spans="1:19" ht="11.85" customHeight="1" x14ac:dyDescent="0.2">
      <c r="A209" s="49" t="s">
        <v>256</v>
      </c>
      <c r="B209" s="49"/>
      <c r="C209" s="49"/>
      <c r="D209" s="49"/>
      <c r="E209" s="49"/>
      <c r="F209" s="28"/>
      <c r="G209" s="29">
        <v>2</v>
      </c>
      <c r="H209" s="30">
        <v>8450130.75</v>
      </c>
      <c r="I209" s="30">
        <v>1158940.4099999999</v>
      </c>
      <c r="J209" s="30">
        <v>1158940.4099999999</v>
      </c>
      <c r="K209" s="30">
        <v>878422.85</v>
      </c>
      <c r="L209" s="47" t="s">
        <v>449</v>
      </c>
      <c r="M209" s="47"/>
      <c r="N209" s="48"/>
      <c r="O209" s="48"/>
      <c r="P209" s="30">
        <v>8783798.8100000005</v>
      </c>
      <c r="Q209" s="47">
        <v>53150.5</v>
      </c>
      <c r="R209" s="47"/>
      <c r="S209" s="26"/>
    </row>
    <row r="210" spans="1:19" ht="11.85" customHeight="1" x14ac:dyDescent="0.2">
      <c r="A210" s="54" t="s">
        <v>254</v>
      </c>
      <c r="B210" s="54"/>
      <c r="C210" s="54"/>
      <c r="D210" s="54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</row>
    <row r="211" spans="1:19" ht="11.85" customHeight="1" x14ac:dyDescent="0.2">
      <c r="A211" s="27"/>
      <c r="B211" s="46" t="s">
        <v>261</v>
      </c>
      <c r="C211" s="46"/>
      <c r="D211" s="46"/>
      <c r="E211" s="46"/>
      <c r="F211" s="28"/>
      <c r="G211" s="29">
        <v>2</v>
      </c>
      <c r="H211" s="30">
        <v>8349564.9199999999</v>
      </c>
      <c r="I211" s="30">
        <v>1218228.69</v>
      </c>
      <c r="J211" s="30">
        <v>1218228.69</v>
      </c>
      <c r="K211" s="30">
        <v>1074825.28</v>
      </c>
      <c r="L211" s="47" t="s">
        <v>450</v>
      </c>
      <c r="M211" s="47"/>
      <c r="N211" s="48"/>
      <c r="O211" s="48"/>
      <c r="P211" s="30">
        <v>8536826.9199999999</v>
      </c>
      <c r="Q211" s="47">
        <v>43858.59</v>
      </c>
      <c r="R211" s="47"/>
      <c r="S211" s="26"/>
    </row>
    <row r="212" spans="1:19" ht="11.1" customHeight="1" x14ac:dyDescent="0.2">
      <c r="A212" s="49" t="s">
        <v>256</v>
      </c>
      <c r="B212" s="49"/>
      <c r="C212" s="49"/>
      <c r="D212" s="49"/>
      <c r="E212" s="49"/>
      <c r="F212" s="28"/>
      <c r="G212" s="29">
        <v>2</v>
      </c>
      <c r="H212" s="30">
        <v>8349564.9199999999</v>
      </c>
      <c r="I212" s="30">
        <v>1218228.69</v>
      </c>
      <c r="J212" s="30">
        <v>1218228.69</v>
      </c>
      <c r="K212" s="30">
        <v>1074825.28</v>
      </c>
      <c r="L212" s="47" t="s">
        <v>450</v>
      </c>
      <c r="M212" s="47"/>
      <c r="N212" s="48"/>
      <c r="O212" s="48"/>
      <c r="P212" s="30">
        <v>8536826.9199999999</v>
      </c>
      <c r="Q212" s="47">
        <v>43858.59</v>
      </c>
      <c r="R212" s="47"/>
      <c r="S212" s="26"/>
    </row>
    <row r="213" spans="1:19" ht="11.85" customHeight="1" x14ac:dyDescent="0.2">
      <c r="A213" s="54" t="s">
        <v>254</v>
      </c>
      <c r="B213" s="54"/>
      <c r="C213" s="54"/>
      <c r="D213" s="54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</row>
    <row r="214" spans="1:19" ht="11.85" customHeight="1" x14ac:dyDescent="0.2">
      <c r="A214" s="27"/>
      <c r="B214" s="46" t="s">
        <v>262</v>
      </c>
      <c r="C214" s="46"/>
      <c r="D214" s="46"/>
      <c r="E214" s="46"/>
      <c r="F214" s="28"/>
      <c r="G214" s="29">
        <v>2</v>
      </c>
      <c r="H214" s="30">
        <v>1074434.68</v>
      </c>
      <c r="I214" s="30">
        <v>71479.8</v>
      </c>
      <c r="J214" s="30">
        <v>71479.8</v>
      </c>
      <c r="K214" s="30">
        <v>45224.85</v>
      </c>
      <c r="L214" s="47" t="s">
        <v>451</v>
      </c>
      <c r="M214" s="47"/>
      <c r="N214" s="48"/>
      <c r="O214" s="48"/>
      <c r="P214" s="30">
        <v>1100689.6299999999</v>
      </c>
      <c r="Q214" s="47" t="s">
        <v>144</v>
      </c>
      <c r="R214" s="47"/>
      <c r="S214" s="26"/>
    </row>
    <row r="215" spans="1:19" ht="11.85" customHeight="1" x14ac:dyDescent="0.2">
      <c r="A215" s="49" t="s">
        <v>256</v>
      </c>
      <c r="B215" s="49"/>
      <c r="C215" s="49"/>
      <c r="D215" s="49"/>
      <c r="E215" s="49"/>
      <c r="F215" s="28"/>
      <c r="G215" s="29">
        <v>2</v>
      </c>
      <c r="H215" s="30">
        <v>1074434.68</v>
      </c>
      <c r="I215" s="30">
        <v>71479.8</v>
      </c>
      <c r="J215" s="30">
        <v>71479.8</v>
      </c>
      <c r="K215" s="30">
        <v>45224.85</v>
      </c>
      <c r="L215" s="47" t="s">
        <v>451</v>
      </c>
      <c r="M215" s="47"/>
      <c r="N215" s="48"/>
      <c r="O215" s="48"/>
      <c r="P215" s="30">
        <v>1100689.6299999999</v>
      </c>
      <c r="Q215" s="47" t="s">
        <v>144</v>
      </c>
      <c r="R215" s="47"/>
      <c r="S215" s="26"/>
    </row>
    <row r="216" spans="1:19" ht="11.1" customHeight="1" x14ac:dyDescent="0.2">
      <c r="A216" s="54" t="s">
        <v>254</v>
      </c>
      <c r="B216" s="54"/>
      <c r="C216" s="54"/>
      <c r="D216" s="54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</row>
    <row r="217" spans="1:19" ht="11.85" customHeight="1" x14ac:dyDescent="0.2">
      <c r="A217" s="27"/>
      <c r="B217" s="46" t="s">
        <v>263</v>
      </c>
      <c r="C217" s="46"/>
      <c r="D217" s="46"/>
      <c r="E217" s="46"/>
      <c r="F217" s="28"/>
      <c r="G217" s="29">
        <v>2</v>
      </c>
      <c r="H217" s="30">
        <v>3252469.71</v>
      </c>
      <c r="I217" s="30">
        <v>714444.15</v>
      </c>
      <c r="J217" s="30">
        <v>714444.15</v>
      </c>
      <c r="K217" s="30">
        <v>799117.49</v>
      </c>
      <c r="L217" s="47" t="s">
        <v>452</v>
      </c>
      <c r="M217" s="47"/>
      <c r="N217" s="48"/>
      <c r="O217" s="48"/>
      <c r="P217" s="30">
        <v>3228204.97</v>
      </c>
      <c r="Q217" s="47">
        <v>60408.6</v>
      </c>
      <c r="R217" s="47"/>
      <c r="S217" s="26"/>
    </row>
    <row r="218" spans="1:19" ht="11.1" customHeight="1" x14ac:dyDescent="0.2">
      <c r="A218" s="49" t="s">
        <v>256</v>
      </c>
      <c r="B218" s="49"/>
      <c r="C218" s="49"/>
      <c r="D218" s="49"/>
      <c r="E218" s="49"/>
      <c r="F218" s="28"/>
      <c r="G218" s="29">
        <v>2</v>
      </c>
      <c r="H218" s="30">
        <v>3252469.71</v>
      </c>
      <c r="I218" s="30">
        <v>714444.15</v>
      </c>
      <c r="J218" s="30">
        <v>714444.15</v>
      </c>
      <c r="K218" s="30">
        <v>799117.49</v>
      </c>
      <c r="L218" s="47" t="s">
        <v>452</v>
      </c>
      <c r="M218" s="47"/>
      <c r="N218" s="48"/>
      <c r="O218" s="48"/>
      <c r="P218" s="30">
        <v>3228204.97</v>
      </c>
      <c r="Q218" s="47">
        <v>60408.6</v>
      </c>
      <c r="R218" s="47"/>
      <c r="S218" s="26"/>
    </row>
    <row r="219" spans="1:19" ht="11.85" customHeight="1" x14ac:dyDescent="0.2">
      <c r="A219" s="54" t="s">
        <v>264</v>
      </c>
      <c r="B219" s="54"/>
      <c r="C219" s="54"/>
      <c r="D219" s="54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</row>
    <row r="220" spans="1:19" ht="11.85" customHeight="1" x14ac:dyDescent="0.2">
      <c r="A220" s="27"/>
      <c r="B220" s="46" t="s">
        <v>265</v>
      </c>
      <c r="C220" s="46"/>
      <c r="D220" s="46"/>
      <c r="E220" s="46"/>
      <c r="F220" s="28"/>
      <c r="G220" s="29">
        <v>2</v>
      </c>
      <c r="H220" s="30">
        <v>48516550.100000001</v>
      </c>
      <c r="I220" s="30">
        <v>10165371.52</v>
      </c>
      <c r="J220" s="30">
        <v>10165371.52</v>
      </c>
      <c r="K220" s="30">
        <v>9873896.0199999996</v>
      </c>
      <c r="L220" s="47" t="s">
        <v>394</v>
      </c>
      <c r="M220" s="47"/>
      <c r="N220" s="48"/>
      <c r="O220" s="48"/>
      <c r="P220" s="30">
        <v>49598545.990000002</v>
      </c>
      <c r="Q220" s="47">
        <v>661167.68999999994</v>
      </c>
      <c r="R220" s="47"/>
      <c r="S220" s="26"/>
    </row>
    <row r="221" spans="1:19" ht="11.85" customHeight="1" x14ac:dyDescent="0.2">
      <c r="A221" s="49" t="s">
        <v>266</v>
      </c>
      <c r="B221" s="49"/>
      <c r="C221" s="49"/>
      <c r="D221" s="49"/>
      <c r="E221" s="49"/>
      <c r="F221" s="28"/>
      <c r="G221" s="29">
        <v>2</v>
      </c>
      <c r="H221" s="30">
        <v>48516550.100000001</v>
      </c>
      <c r="I221" s="30">
        <v>10165371.52</v>
      </c>
      <c r="J221" s="30">
        <v>10165371.52</v>
      </c>
      <c r="K221" s="30">
        <v>9873896.0199999996</v>
      </c>
      <c r="L221" s="47" t="s">
        <v>394</v>
      </c>
      <c r="M221" s="47"/>
      <c r="N221" s="48"/>
      <c r="O221" s="48"/>
      <c r="P221" s="30">
        <v>49598545.990000002</v>
      </c>
      <c r="Q221" s="47">
        <v>661167.68999999994</v>
      </c>
      <c r="R221" s="47"/>
      <c r="S221" s="26"/>
    </row>
    <row r="222" spans="1:19" ht="11.1" customHeight="1" x14ac:dyDescent="0.2">
      <c r="A222" s="54" t="s">
        <v>267</v>
      </c>
      <c r="B222" s="54"/>
      <c r="C222" s="54"/>
      <c r="D222" s="54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</row>
    <row r="223" spans="1:19" ht="11.85" customHeight="1" x14ac:dyDescent="0.2">
      <c r="A223" s="27"/>
      <c r="B223" s="46" t="s">
        <v>268</v>
      </c>
      <c r="C223" s="46"/>
      <c r="D223" s="46"/>
      <c r="E223" s="46"/>
      <c r="F223" s="28"/>
      <c r="G223" s="29">
        <v>2</v>
      </c>
      <c r="H223" s="30">
        <v>83092830.040000007</v>
      </c>
      <c r="I223" s="30">
        <v>240009718.65000001</v>
      </c>
      <c r="J223" s="30">
        <v>240009718.65000001</v>
      </c>
      <c r="K223" s="30">
        <v>226621800.59999999</v>
      </c>
      <c r="L223" s="47" t="s">
        <v>453</v>
      </c>
      <c r="M223" s="47"/>
      <c r="N223" s="48"/>
      <c r="O223" s="48"/>
      <c r="P223" s="30">
        <v>102638367.22</v>
      </c>
      <c r="Q223" s="47">
        <v>6157619.1299999999</v>
      </c>
      <c r="R223" s="47"/>
      <c r="S223" s="26"/>
    </row>
    <row r="224" spans="1:19" ht="11.85" customHeight="1" x14ac:dyDescent="0.2">
      <c r="A224" s="49" t="s">
        <v>269</v>
      </c>
      <c r="B224" s="49"/>
      <c r="C224" s="49"/>
      <c r="D224" s="49"/>
      <c r="E224" s="49"/>
      <c r="F224" s="28"/>
      <c r="G224" s="29">
        <v>2</v>
      </c>
      <c r="H224" s="30">
        <v>83092830.040000007</v>
      </c>
      <c r="I224" s="30">
        <v>240009718.65000001</v>
      </c>
      <c r="J224" s="30">
        <v>240009718.65000001</v>
      </c>
      <c r="K224" s="30">
        <v>226621800.59999999</v>
      </c>
      <c r="L224" s="47" t="s">
        <v>453</v>
      </c>
      <c r="M224" s="47"/>
      <c r="N224" s="48"/>
      <c r="O224" s="48"/>
      <c r="P224" s="30">
        <v>102638367.22</v>
      </c>
      <c r="Q224" s="47">
        <v>6157619.1299999999</v>
      </c>
      <c r="R224" s="47"/>
      <c r="S224" s="26"/>
    </row>
    <row r="225" spans="1:19" ht="11.85" customHeight="1" x14ac:dyDescent="0.2">
      <c r="A225" s="54" t="s">
        <v>270</v>
      </c>
      <c r="B225" s="54"/>
      <c r="C225" s="54"/>
      <c r="D225" s="54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</row>
    <row r="226" spans="1:19" ht="11.1" customHeight="1" x14ac:dyDescent="0.2">
      <c r="A226" s="27"/>
      <c r="B226" s="46" t="s">
        <v>271</v>
      </c>
      <c r="C226" s="46"/>
      <c r="D226" s="46"/>
      <c r="E226" s="46"/>
      <c r="F226" s="28"/>
      <c r="G226" s="29">
        <v>2</v>
      </c>
      <c r="H226" s="30">
        <v>13017744.9</v>
      </c>
      <c r="I226" s="30">
        <v>6218218.3300000001</v>
      </c>
      <c r="J226" s="30">
        <v>6218218.3300000001</v>
      </c>
      <c r="K226" s="30">
        <v>5802025.5</v>
      </c>
      <c r="L226" s="47" t="s">
        <v>357</v>
      </c>
      <c r="M226" s="47"/>
      <c r="N226" s="48"/>
      <c r="O226" s="48"/>
      <c r="P226" s="30">
        <v>13618291.779999999</v>
      </c>
      <c r="Q226" s="47">
        <v>184354.05</v>
      </c>
      <c r="R226" s="47"/>
      <c r="S226" s="26"/>
    </row>
    <row r="227" spans="1:19" ht="11.85" customHeight="1" x14ac:dyDescent="0.2">
      <c r="A227" s="49" t="s">
        <v>272</v>
      </c>
      <c r="B227" s="49"/>
      <c r="C227" s="49"/>
      <c r="D227" s="49"/>
      <c r="E227" s="49"/>
      <c r="F227" s="28"/>
      <c r="G227" s="29">
        <v>2</v>
      </c>
      <c r="H227" s="30">
        <v>13017744.9</v>
      </c>
      <c r="I227" s="30">
        <v>6218218.3300000001</v>
      </c>
      <c r="J227" s="30">
        <v>6218218.3300000001</v>
      </c>
      <c r="K227" s="30">
        <v>5802025.5</v>
      </c>
      <c r="L227" s="47" t="s">
        <v>357</v>
      </c>
      <c r="M227" s="47"/>
      <c r="N227" s="48"/>
      <c r="O227" s="48"/>
      <c r="P227" s="30">
        <v>13618291.779999999</v>
      </c>
      <c r="Q227" s="47">
        <v>184354.05</v>
      </c>
      <c r="R227" s="47"/>
      <c r="S227" s="26"/>
    </row>
    <row r="228" spans="1:19" ht="11.85" customHeight="1" x14ac:dyDescent="0.2">
      <c r="A228" s="54" t="s">
        <v>273</v>
      </c>
      <c r="B228" s="54"/>
      <c r="C228" s="54"/>
      <c r="D228" s="54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</row>
    <row r="229" spans="1:19" ht="11.85" customHeight="1" x14ac:dyDescent="0.2">
      <c r="A229" s="27"/>
      <c r="B229" s="46" t="s">
        <v>274</v>
      </c>
      <c r="C229" s="46"/>
      <c r="D229" s="46"/>
      <c r="E229" s="46"/>
      <c r="F229" s="28"/>
      <c r="G229" s="29">
        <v>2</v>
      </c>
      <c r="H229" s="30">
        <v>2788603.28</v>
      </c>
      <c r="I229" s="30">
        <v>595648.02</v>
      </c>
      <c r="J229" s="30">
        <v>595648.02</v>
      </c>
      <c r="K229" s="30">
        <v>564882.76</v>
      </c>
      <c r="L229" s="47" t="s">
        <v>454</v>
      </c>
      <c r="M229" s="47"/>
      <c r="N229" s="48"/>
      <c r="O229" s="48"/>
      <c r="P229" s="30">
        <v>2841232.74</v>
      </c>
      <c r="Q229" s="47">
        <v>21864.2</v>
      </c>
      <c r="R229" s="47"/>
      <c r="S229" s="26"/>
    </row>
    <row r="230" spans="1:19" ht="11.1" customHeight="1" x14ac:dyDescent="0.2">
      <c r="A230" s="49" t="s">
        <v>275</v>
      </c>
      <c r="B230" s="49"/>
      <c r="C230" s="49"/>
      <c r="D230" s="49"/>
      <c r="E230" s="49"/>
      <c r="F230" s="28"/>
      <c r="G230" s="29">
        <v>2</v>
      </c>
      <c r="H230" s="30">
        <v>2788603.28</v>
      </c>
      <c r="I230" s="30">
        <v>595648.02</v>
      </c>
      <c r="J230" s="30">
        <v>595648.02</v>
      </c>
      <c r="K230" s="30">
        <v>564882.76</v>
      </c>
      <c r="L230" s="47" t="s">
        <v>454</v>
      </c>
      <c r="M230" s="47"/>
      <c r="N230" s="48"/>
      <c r="O230" s="48"/>
      <c r="P230" s="30">
        <v>2841232.74</v>
      </c>
      <c r="Q230" s="47">
        <v>21864.2</v>
      </c>
      <c r="R230" s="47"/>
      <c r="S230" s="26"/>
    </row>
    <row r="231" spans="1:19" ht="11.85" customHeight="1" x14ac:dyDescent="0.2">
      <c r="A231" s="54" t="s">
        <v>273</v>
      </c>
      <c r="B231" s="54"/>
      <c r="C231" s="54"/>
      <c r="D231" s="54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</row>
    <row r="232" spans="1:19" ht="11.85" customHeight="1" x14ac:dyDescent="0.2">
      <c r="A232" s="27"/>
      <c r="B232" s="46" t="s">
        <v>276</v>
      </c>
      <c r="C232" s="46"/>
      <c r="D232" s="46"/>
      <c r="E232" s="46"/>
      <c r="F232" s="28"/>
      <c r="G232" s="29">
        <v>2</v>
      </c>
      <c r="H232" s="30">
        <v>5397451.0599999996</v>
      </c>
      <c r="I232" s="30">
        <v>541890.29</v>
      </c>
      <c r="J232" s="30">
        <v>541890.29</v>
      </c>
      <c r="K232" s="30">
        <v>754730.89</v>
      </c>
      <c r="L232" s="47" t="s">
        <v>455</v>
      </c>
      <c r="M232" s="47"/>
      <c r="N232" s="48"/>
      <c r="O232" s="48"/>
      <c r="P232" s="30">
        <v>5228920.59</v>
      </c>
      <c r="Q232" s="47">
        <v>44310.13</v>
      </c>
      <c r="R232" s="47"/>
      <c r="S232" s="26"/>
    </row>
    <row r="233" spans="1:19" ht="11.85" customHeight="1" x14ac:dyDescent="0.2">
      <c r="A233" s="49" t="s">
        <v>275</v>
      </c>
      <c r="B233" s="49"/>
      <c r="C233" s="49"/>
      <c r="D233" s="49"/>
      <c r="E233" s="49"/>
      <c r="F233" s="28"/>
      <c r="G233" s="29">
        <v>2</v>
      </c>
      <c r="H233" s="30">
        <v>5397451.0599999996</v>
      </c>
      <c r="I233" s="30">
        <v>541890.29</v>
      </c>
      <c r="J233" s="30">
        <v>541890.29</v>
      </c>
      <c r="K233" s="30">
        <v>754730.89</v>
      </c>
      <c r="L233" s="47" t="s">
        <v>455</v>
      </c>
      <c r="M233" s="47"/>
      <c r="N233" s="48"/>
      <c r="O233" s="48"/>
      <c r="P233" s="30">
        <v>5228920.59</v>
      </c>
      <c r="Q233" s="47">
        <v>44310.13</v>
      </c>
      <c r="R233" s="47"/>
      <c r="S233" s="26"/>
    </row>
    <row r="234" spans="1:19" ht="11.1" customHeight="1" x14ac:dyDescent="0.2">
      <c r="A234" s="54" t="s">
        <v>273</v>
      </c>
      <c r="B234" s="54"/>
      <c r="C234" s="54"/>
      <c r="D234" s="54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</row>
    <row r="235" spans="1:19" ht="11.85" customHeight="1" x14ac:dyDescent="0.2">
      <c r="A235" s="27"/>
      <c r="B235" s="46" t="s">
        <v>277</v>
      </c>
      <c r="C235" s="46"/>
      <c r="D235" s="46"/>
      <c r="E235" s="46"/>
      <c r="F235" s="28"/>
      <c r="G235" s="29">
        <v>2</v>
      </c>
      <c r="H235" s="30">
        <v>2443177.8199999998</v>
      </c>
      <c r="I235" s="30">
        <v>282060.69</v>
      </c>
      <c r="J235" s="30">
        <v>282060.69</v>
      </c>
      <c r="K235" s="30">
        <v>276598.53999999998</v>
      </c>
      <c r="L235" s="47" t="s">
        <v>456</v>
      </c>
      <c r="M235" s="47"/>
      <c r="N235" s="48"/>
      <c r="O235" s="48"/>
      <c r="P235" s="30">
        <v>2458143.62</v>
      </c>
      <c r="Q235" s="47">
        <v>9503.65</v>
      </c>
      <c r="R235" s="47"/>
      <c r="S235" s="26"/>
    </row>
    <row r="236" spans="1:19" ht="11.85" customHeight="1" x14ac:dyDescent="0.2">
      <c r="A236" s="49" t="s">
        <v>275</v>
      </c>
      <c r="B236" s="49"/>
      <c r="C236" s="49"/>
      <c r="D236" s="49"/>
      <c r="E236" s="49"/>
      <c r="F236" s="28"/>
      <c r="G236" s="29">
        <v>2</v>
      </c>
      <c r="H236" s="30">
        <v>2443177.8199999998</v>
      </c>
      <c r="I236" s="30">
        <v>282060.69</v>
      </c>
      <c r="J236" s="30">
        <v>282060.69</v>
      </c>
      <c r="K236" s="30">
        <v>276598.53999999998</v>
      </c>
      <c r="L236" s="47" t="s">
        <v>456</v>
      </c>
      <c r="M236" s="47"/>
      <c r="N236" s="48"/>
      <c r="O236" s="48"/>
      <c r="P236" s="30">
        <v>2458143.62</v>
      </c>
      <c r="Q236" s="47">
        <v>9503.65</v>
      </c>
      <c r="R236" s="47"/>
      <c r="S236" s="26"/>
    </row>
    <row r="237" spans="1:19" ht="11.85" customHeight="1" x14ac:dyDescent="0.2">
      <c r="A237" s="54" t="s">
        <v>278</v>
      </c>
      <c r="B237" s="54"/>
      <c r="C237" s="54"/>
      <c r="D237" s="54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</row>
    <row r="238" spans="1:19" ht="11.1" customHeight="1" x14ac:dyDescent="0.2">
      <c r="A238" s="27"/>
      <c r="B238" s="46" t="s">
        <v>279</v>
      </c>
      <c r="C238" s="46"/>
      <c r="D238" s="46"/>
      <c r="E238" s="46"/>
      <c r="F238" s="28"/>
      <c r="G238" s="29">
        <v>2</v>
      </c>
      <c r="H238" s="30">
        <v>29907453.239999998</v>
      </c>
      <c r="I238" s="30">
        <v>14018441.560000001</v>
      </c>
      <c r="J238" s="30">
        <v>14018441.560000001</v>
      </c>
      <c r="K238" s="30">
        <v>13501821.02</v>
      </c>
      <c r="L238" s="47" t="s">
        <v>361</v>
      </c>
      <c r="M238" s="47"/>
      <c r="N238" s="48"/>
      <c r="O238" s="48"/>
      <c r="P238" s="30">
        <v>31107140.289999999</v>
      </c>
      <c r="Q238" s="47">
        <v>683066.51</v>
      </c>
      <c r="R238" s="47"/>
      <c r="S238" s="26"/>
    </row>
    <row r="239" spans="1:19" ht="11.85" customHeight="1" x14ac:dyDescent="0.2">
      <c r="A239" s="49" t="s">
        <v>280</v>
      </c>
      <c r="B239" s="49"/>
      <c r="C239" s="49"/>
      <c r="D239" s="49"/>
      <c r="E239" s="49"/>
      <c r="F239" s="28"/>
      <c r="G239" s="29">
        <v>2</v>
      </c>
      <c r="H239" s="30">
        <v>29907453.239999998</v>
      </c>
      <c r="I239" s="30">
        <v>14018441.560000001</v>
      </c>
      <c r="J239" s="30">
        <v>14018441.560000001</v>
      </c>
      <c r="K239" s="30">
        <v>13501821.02</v>
      </c>
      <c r="L239" s="47" t="s">
        <v>361</v>
      </c>
      <c r="M239" s="47"/>
      <c r="N239" s="48"/>
      <c r="O239" s="48"/>
      <c r="P239" s="30">
        <v>31107140.289999999</v>
      </c>
      <c r="Q239" s="47">
        <v>683066.51</v>
      </c>
      <c r="R239" s="47"/>
      <c r="S239" s="26"/>
    </row>
    <row r="240" spans="1:19" ht="11.85" customHeight="1" x14ac:dyDescent="0.2">
      <c r="A240" s="54" t="s">
        <v>281</v>
      </c>
      <c r="B240" s="54"/>
      <c r="C240" s="54"/>
      <c r="D240" s="54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</row>
    <row r="241" spans="1:19" ht="11.85" customHeight="1" x14ac:dyDescent="0.2">
      <c r="A241" s="27"/>
      <c r="B241" s="46" t="s">
        <v>282</v>
      </c>
      <c r="C241" s="46"/>
      <c r="D241" s="46"/>
      <c r="E241" s="46"/>
      <c r="F241" s="28"/>
      <c r="G241" s="29">
        <v>2</v>
      </c>
      <c r="H241" s="30">
        <v>2031115.74</v>
      </c>
      <c r="I241" s="30">
        <v>619317.85</v>
      </c>
      <c r="J241" s="30">
        <v>619317.85</v>
      </c>
      <c r="K241" s="30">
        <v>609105.26</v>
      </c>
      <c r="L241" s="47" t="s">
        <v>457</v>
      </c>
      <c r="M241" s="47"/>
      <c r="N241" s="48"/>
      <c r="O241" s="48"/>
      <c r="P241" s="30">
        <v>2095523.78</v>
      </c>
      <c r="Q241" s="47">
        <v>54195.45</v>
      </c>
      <c r="R241" s="47"/>
      <c r="S241" s="26"/>
    </row>
    <row r="242" spans="1:19" ht="11.1" customHeight="1" x14ac:dyDescent="0.2">
      <c r="A242" s="49" t="s">
        <v>283</v>
      </c>
      <c r="B242" s="49"/>
      <c r="C242" s="49"/>
      <c r="D242" s="49"/>
      <c r="E242" s="49"/>
      <c r="F242" s="28"/>
      <c r="G242" s="29">
        <v>2</v>
      </c>
      <c r="H242" s="30">
        <v>2031115.74</v>
      </c>
      <c r="I242" s="30">
        <v>619317.85</v>
      </c>
      <c r="J242" s="30">
        <v>619317.85</v>
      </c>
      <c r="K242" s="30">
        <v>609105.26</v>
      </c>
      <c r="L242" s="47" t="s">
        <v>457</v>
      </c>
      <c r="M242" s="47"/>
      <c r="N242" s="48"/>
      <c r="O242" s="48"/>
      <c r="P242" s="30">
        <v>2095523.78</v>
      </c>
      <c r="Q242" s="47">
        <v>54195.45</v>
      </c>
      <c r="R242" s="47"/>
      <c r="S242" s="26"/>
    </row>
    <row r="243" spans="1:19" ht="11.85" customHeight="1" x14ac:dyDescent="0.2">
      <c r="A243" s="54" t="s">
        <v>281</v>
      </c>
      <c r="B243" s="54"/>
      <c r="C243" s="54"/>
      <c r="D243" s="54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</row>
    <row r="244" spans="1:19" ht="11.85" customHeight="1" x14ac:dyDescent="0.2">
      <c r="A244" s="27"/>
      <c r="B244" s="46" t="s">
        <v>284</v>
      </c>
      <c r="C244" s="46"/>
      <c r="D244" s="46"/>
      <c r="E244" s="46"/>
      <c r="F244" s="28"/>
      <c r="G244" s="29">
        <v>2</v>
      </c>
      <c r="H244" s="30">
        <v>2028776.31</v>
      </c>
      <c r="I244" s="30">
        <v>415755.59</v>
      </c>
      <c r="J244" s="30">
        <v>415755.59</v>
      </c>
      <c r="K244" s="30">
        <v>366846.19</v>
      </c>
      <c r="L244" s="47" t="s">
        <v>458</v>
      </c>
      <c r="M244" s="47"/>
      <c r="N244" s="48"/>
      <c r="O244" s="48"/>
      <c r="P244" s="30">
        <v>2079409.12</v>
      </c>
      <c r="Q244" s="47">
        <v>1723.41</v>
      </c>
      <c r="R244" s="47"/>
      <c r="S244" s="26"/>
    </row>
    <row r="245" spans="1:19" ht="11.85" customHeight="1" x14ac:dyDescent="0.2">
      <c r="A245" s="49" t="s">
        <v>283</v>
      </c>
      <c r="B245" s="49"/>
      <c r="C245" s="49"/>
      <c r="D245" s="49"/>
      <c r="E245" s="49"/>
      <c r="F245" s="28"/>
      <c r="G245" s="29">
        <v>2</v>
      </c>
      <c r="H245" s="30">
        <v>2028776.31</v>
      </c>
      <c r="I245" s="30">
        <v>415755.59</v>
      </c>
      <c r="J245" s="30">
        <v>415755.59</v>
      </c>
      <c r="K245" s="30">
        <v>366846.19</v>
      </c>
      <c r="L245" s="47" t="s">
        <v>458</v>
      </c>
      <c r="M245" s="47"/>
      <c r="N245" s="48"/>
      <c r="O245" s="48"/>
      <c r="P245" s="30">
        <v>2079409.12</v>
      </c>
      <c r="Q245" s="47">
        <v>1723.41</v>
      </c>
      <c r="R245" s="47"/>
      <c r="S245" s="26"/>
    </row>
    <row r="246" spans="1:19" ht="11.1" customHeight="1" x14ac:dyDescent="0.2">
      <c r="A246" s="54" t="s">
        <v>281</v>
      </c>
      <c r="B246" s="54"/>
      <c r="C246" s="54"/>
      <c r="D246" s="54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</row>
    <row r="247" spans="1:19" ht="11.85" customHeight="1" x14ac:dyDescent="0.2">
      <c r="A247" s="27"/>
      <c r="B247" s="46" t="s">
        <v>285</v>
      </c>
      <c r="C247" s="46"/>
      <c r="D247" s="46"/>
      <c r="E247" s="46"/>
      <c r="F247" s="28"/>
      <c r="G247" s="29">
        <v>2</v>
      </c>
      <c r="H247" s="30">
        <v>205315.18</v>
      </c>
      <c r="I247" s="30">
        <v>167073.57</v>
      </c>
      <c r="J247" s="30">
        <v>167073.57</v>
      </c>
      <c r="K247" s="30">
        <v>153190.97</v>
      </c>
      <c r="L247" s="47" t="s">
        <v>459</v>
      </c>
      <c r="M247" s="47"/>
      <c r="N247" s="48"/>
      <c r="O247" s="48"/>
      <c r="P247" s="30">
        <v>222287.31</v>
      </c>
      <c r="Q247" s="47">
        <v>3089.53</v>
      </c>
      <c r="R247" s="47"/>
      <c r="S247" s="26"/>
    </row>
    <row r="248" spans="1:19" ht="11.85" customHeight="1" x14ac:dyDescent="0.2">
      <c r="A248" s="49" t="s">
        <v>283</v>
      </c>
      <c r="B248" s="49"/>
      <c r="C248" s="49"/>
      <c r="D248" s="49"/>
      <c r="E248" s="49"/>
      <c r="F248" s="28"/>
      <c r="G248" s="29">
        <v>2</v>
      </c>
      <c r="H248" s="30">
        <v>205315.18</v>
      </c>
      <c r="I248" s="30">
        <v>167073.57</v>
      </c>
      <c r="J248" s="30">
        <v>167073.57</v>
      </c>
      <c r="K248" s="30">
        <v>153190.97</v>
      </c>
      <c r="L248" s="47" t="s">
        <v>459</v>
      </c>
      <c r="M248" s="47"/>
      <c r="N248" s="48"/>
      <c r="O248" s="48"/>
      <c r="P248" s="30">
        <v>222287.31</v>
      </c>
      <c r="Q248" s="47">
        <v>3089.53</v>
      </c>
      <c r="R248" s="47"/>
      <c r="S248" s="26"/>
    </row>
    <row r="249" spans="1:19" ht="11.85" customHeight="1" x14ac:dyDescent="0.2">
      <c r="A249" s="54" t="s">
        <v>281</v>
      </c>
      <c r="B249" s="54"/>
      <c r="C249" s="54"/>
      <c r="D249" s="54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</row>
    <row r="250" spans="1:19" ht="11.1" customHeight="1" x14ac:dyDescent="0.2">
      <c r="A250" s="27"/>
      <c r="B250" s="46" t="s">
        <v>286</v>
      </c>
      <c r="C250" s="46"/>
      <c r="D250" s="46"/>
      <c r="E250" s="46"/>
      <c r="F250" s="28"/>
      <c r="G250" s="29">
        <v>2</v>
      </c>
      <c r="H250" s="30">
        <v>161440.64000000001</v>
      </c>
      <c r="I250" s="30">
        <v>-384035.79</v>
      </c>
      <c r="J250" s="30">
        <v>-384035.79</v>
      </c>
      <c r="K250" s="30">
        <v>-358973.17</v>
      </c>
      <c r="L250" s="47" t="s">
        <v>460</v>
      </c>
      <c r="M250" s="47"/>
      <c r="N250" s="48"/>
      <c r="O250" s="48"/>
      <c r="P250" s="30">
        <v>141741.38</v>
      </c>
      <c r="Q250" s="47">
        <v>5363.36</v>
      </c>
      <c r="R250" s="47"/>
      <c r="S250" s="26"/>
    </row>
    <row r="251" spans="1:19" ht="11.85" customHeight="1" x14ac:dyDescent="0.2">
      <c r="A251" s="49" t="s">
        <v>283</v>
      </c>
      <c r="B251" s="49"/>
      <c r="C251" s="49"/>
      <c r="D251" s="49"/>
      <c r="E251" s="49"/>
      <c r="F251" s="28"/>
      <c r="G251" s="29">
        <v>2</v>
      </c>
      <c r="H251" s="30">
        <v>161440.64000000001</v>
      </c>
      <c r="I251" s="30">
        <v>-384035.79</v>
      </c>
      <c r="J251" s="30">
        <v>-384035.79</v>
      </c>
      <c r="K251" s="30">
        <v>-358973.17</v>
      </c>
      <c r="L251" s="47" t="s">
        <v>460</v>
      </c>
      <c r="M251" s="47"/>
      <c r="N251" s="48"/>
      <c r="O251" s="48"/>
      <c r="P251" s="30">
        <v>141741.38</v>
      </c>
      <c r="Q251" s="47">
        <v>5363.36</v>
      </c>
      <c r="R251" s="47"/>
      <c r="S251" s="26"/>
    </row>
    <row r="252" spans="1:19" ht="11.85" customHeight="1" x14ac:dyDescent="0.2">
      <c r="A252" s="54" t="s">
        <v>281</v>
      </c>
      <c r="B252" s="54"/>
      <c r="C252" s="54"/>
      <c r="D252" s="54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</row>
    <row r="253" spans="1:19" ht="11.85" customHeight="1" x14ac:dyDescent="0.2">
      <c r="A253" s="27"/>
      <c r="B253" s="46" t="s">
        <v>287</v>
      </c>
      <c r="C253" s="46"/>
      <c r="D253" s="46"/>
      <c r="E253" s="46"/>
      <c r="F253" s="28"/>
      <c r="G253" s="29">
        <v>2</v>
      </c>
      <c r="H253" s="30">
        <v>242214.99</v>
      </c>
      <c r="I253" s="30">
        <v>59217.75</v>
      </c>
      <c r="J253" s="30">
        <v>59217.75</v>
      </c>
      <c r="K253" s="30">
        <v>54855.25</v>
      </c>
      <c r="L253" s="47" t="s">
        <v>461</v>
      </c>
      <c r="M253" s="47"/>
      <c r="N253" s="48"/>
      <c r="O253" s="48"/>
      <c r="P253" s="30">
        <v>247707.82</v>
      </c>
      <c r="Q253" s="47">
        <v>1130.33</v>
      </c>
      <c r="R253" s="47"/>
      <c r="S253" s="26"/>
    </row>
    <row r="254" spans="1:19" ht="11.1" customHeight="1" x14ac:dyDescent="0.2">
      <c r="A254" s="49" t="s">
        <v>283</v>
      </c>
      <c r="B254" s="49"/>
      <c r="C254" s="49"/>
      <c r="D254" s="49"/>
      <c r="E254" s="49"/>
      <c r="F254" s="28"/>
      <c r="G254" s="29">
        <v>2</v>
      </c>
      <c r="H254" s="30">
        <v>242214.99</v>
      </c>
      <c r="I254" s="30">
        <v>59217.75</v>
      </c>
      <c r="J254" s="30">
        <v>59217.75</v>
      </c>
      <c r="K254" s="30">
        <v>54855.25</v>
      </c>
      <c r="L254" s="47" t="s">
        <v>461</v>
      </c>
      <c r="M254" s="47"/>
      <c r="N254" s="48"/>
      <c r="O254" s="48"/>
      <c r="P254" s="30">
        <v>247707.82</v>
      </c>
      <c r="Q254" s="47">
        <v>1130.33</v>
      </c>
      <c r="R254" s="47"/>
      <c r="S254" s="26"/>
    </row>
    <row r="255" spans="1:19" ht="11.85" customHeight="1" x14ac:dyDescent="0.2">
      <c r="A255" s="54" t="s">
        <v>281</v>
      </c>
      <c r="B255" s="54"/>
      <c r="C255" s="54"/>
      <c r="D255" s="54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</row>
    <row r="256" spans="1:19" ht="11.85" customHeight="1" x14ac:dyDescent="0.2">
      <c r="A256" s="27"/>
      <c r="B256" s="46" t="s">
        <v>288</v>
      </c>
      <c r="C256" s="46"/>
      <c r="D256" s="46"/>
      <c r="E256" s="46"/>
      <c r="F256" s="28"/>
      <c r="G256" s="29">
        <v>2</v>
      </c>
      <c r="H256" s="30">
        <v>136419.25</v>
      </c>
      <c r="I256" s="30">
        <v>83278.559999999998</v>
      </c>
      <c r="J256" s="30">
        <v>83278.559999999998</v>
      </c>
      <c r="K256" s="30">
        <v>94335.46</v>
      </c>
      <c r="L256" s="47" t="s">
        <v>462</v>
      </c>
      <c r="M256" s="47"/>
      <c r="N256" s="48"/>
      <c r="O256" s="48"/>
      <c r="P256" s="30">
        <v>128070.83</v>
      </c>
      <c r="Q256" s="47">
        <v>2708.48</v>
      </c>
      <c r="R256" s="47"/>
      <c r="S256" s="26"/>
    </row>
    <row r="257" spans="1:19" ht="11.85" customHeight="1" x14ac:dyDescent="0.2">
      <c r="A257" s="49" t="s">
        <v>283</v>
      </c>
      <c r="B257" s="49"/>
      <c r="C257" s="49"/>
      <c r="D257" s="49"/>
      <c r="E257" s="49"/>
      <c r="F257" s="28"/>
      <c r="G257" s="29">
        <v>2</v>
      </c>
      <c r="H257" s="30">
        <v>136419.25</v>
      </c>
      <c r="I257" s="30">
        <v>83278.559999999998</v>
      </c>
      <c r="J257" s="30">
        <v>83278.559999999998</v>
      </c>
      <c r="K257" s="30">
        <v>94335.46</v>
      </c>
      <c r="L257" s="47" t="s">
        <v>462</v>
      </c>
      <c r="M257" s="47"/>
      <c r="N257" s="48"/>
      <c r="O257" s="48"/>
      <c r="P257" s="30">
        <v>128070.83</v>
      </c>
      <c r="Q257" s="47">
        <v>2708.48</v>
      </c>
      <c r="R257" s="47"/>
      <c r="S257" s="26"/>
    </row>
    <row r="258" spans="1:19" ht="11.1" customHeight="1" x14ac:dyDescent="0.2">
      <c r="A258" s="54" t="s">
        <v>281</v>
      </c>
      <c r="B258" s="54"/>
      <c r="C258" s="54"/>
      <c r="D258" s="54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</row>
    <row r="259" spans="1:19" ht="11.85" customHeight="1" x14ac:dyDescent="0.2">
      <c r="A259" s="27"/>
      <c r="B259" s="46" t="s">
        <v>289</v>
      </c>
      <c r="C259" s="46"/>
      <c r="D259" s="46"/>
      <c r="E259" s="46"/>
      <c r="F259" s="28"/>
      <c r="G259" s="29">
        <v>2</v>
      </c>
      <c r="H259" s="30">
        <v>550895.73</v>
      </c>
      <c r="I259" s="30">
        <v>239937.21</v>
      </c>
      <c r="J259" s="30">
        <v>239937.21</v>
      </c>
      <c r="K259" s="30">
        <v>228044.65</v>
      </c>
      <c r="L259" s="47" t="s">
        <v>365</v>
      </c>
      <c r="M259" s="47"/>
      <c r="N259" s="48"/>
      <c r="O259" s="48"/>
      <c r="P259" s="30">
        <v>587997.26</v>
      </c>
      <c r="Q259" s="47">
        <v>25208.97</v>
      </c>
      <c r="R259" s="47"/>
      <c r="S259" s="26"/>
    </row>
    <row r="260" spans="1:19" ht="11.1" customHeight="1" x14ac:dyDescent="0.2">
      <c r="A260" s="49" t="s">
        <v>283</v>
      </c>
      <c r="B260" s="49"/>
      <c r="C260" s="49"/>
      <c r="D260" s="49"/>
      <c r="E260" s="49"/>
      <c r="F260" s="28"/>
      <c r="G260" s="29">
        <v>2</v>
      </c>
      <c r="H260" s="30">
        <v>550895.73</v>
      </c>
      <c r="I260" s="30">
        <v>239937.21</v>
      </c>
      <c r="J260" s="30">
        <v>239937.21</v>
      </c>
      <c r="K260" s="30">
        <v>228044.65</v>
      </c>
      <c r="L260" s="47" t="s">
        <v>365</v>
      </c>
      <c r="M260" s="47"/>
      <c r="N260" s="48"/>
      <c r="O260" s="48"/>
      <c r="P260" s="30">
        <v>587997.26</v>
      </c>
      <c r="Q260" s="47">
        <v>25208.97</v>
      </c>
      <c r="R260" s="47"/>
      <c r="S260" s="26"/>
    </row>
    <row r="261" spans="1:19" ht="11.85" customHeight="1" x14ac:dyDescent="0.2">
      <c r="A261" s="54" t="s">
        <v>281</v>
      </c>
      <c r="B261" s="54"/>
      <c r="C261" s="54"/>
      <c r="D261" s="54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</row>
    <row r="262" spans="1:19" ht="11.85" customHeight="1" x14ac:dyDescent="0.2">
      <c r="A262" s="27"/>
      <c r="B262" s="46" t="s">
        <v>290</v>
      </c>
      <c r="C262" s="46"/>
      <c r="D262" s="46"/>
      <c r="E262" s="46"/>
      <c r="F262" s="28"/>
      <c r="G262" s="29">
        <v>2</v>
      </c>
      <c r="H262" s="30">
        <v>241384.1</v>
      </c>
      <c r="I262" s="30">
        <v>125964.33</v>
      </c>
      <c r="J262" s="30">
        <v>125964.33</v>
      </c>
      <c r="K262" s="30">
        <v>98158.74</v>
      </c>
      <c r="L262" s="47" t="s">
        <v>463</v>
      </c>
      <c r="M262" s="47"/>
      <c r="N262" s="48"/>
      <c r="O262" s="48"/>
      <c r="P262" s="30">
        <v>269190.49</v>
      </c>
      <c r="Q262" s="47" t="s">
        <v>345</v>
      </c>
      <c r="R262" s="47"/>
      <c r="S262" s="26"/>
    </row>
    <row r="263" spans="1:19" ht="11.85" customHeight="1" x14ac:dyDescent="0.2">
      <c r="A263" s="49" t="s">
        <v>283</v>
      </c>
      <c r="B263" s="49"/>
      <c r="C263" s="49"/>
      <c r="D263" s="49"/>
      <c r="E263" s="49"/>
      <c r="F263" s="28"/>
      <c r="G263" s="29">
        <v>2</v>
      </c>
      <c r="H263" s="30">
        <v>241384.1</v>
      </c>
      <c r="I263" s="30">
        <v>125964.33</v>
      </c>
      <c r="J263" s="30">
        <v>125964.33</v>
      </c>
      <c r="K263" s="30">
        <v>98158.74</v>
      </c>
      <c r="L263" s="47" t="s">
        <v>463</v>
      </c>
      <c r="M263" s="47"/>
      <c r="N263" s="48"/>
      <c r="O263" s="48"/>
      <c r="P263" s="30">
        <v>269190.49</v>
      </c>
      <c r="Q263" s="47" t="s">
        <v>345</v>
      </c>
      <c r="R263" s="47"/>
      <c r="S263" s="26"/>
    </row>
    <row r="264" spans="1:19" ht="11.1" customHeight="1" x14ac:dyDescent="0.2">
      <c r="A264" s="54" t="s">
        <v>281</v>
      </c>
      <c r="B264" s="54"/>
      <c r="C264" s="54"/>
      <c r="D264" s="54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</row>
    <row r="265" spans="1:19" ht="11.85" customHeight="1" x14ac:dyDescent="0.2">
      <c r="A265" s="27"/>
      <c r="B265" s="46" t="s">
        <v>291</v>
      </c>
      <c r="C265" s="46"/>
      <c r="D265" s="46"/>
      <c r="E265" s="46"/>
      <c r="F265" s="28"/>
      <c r="G265" s="29">
        <v>2</v>
      </c>
      <c r="H265" s="30">
        <v>618946.14</v>
      </c>
      <c r="I265" s="30">
        <v>122681.88</v>
      </c>
      <c r="J265" s="30">
        <v>122681.88</v>
      </c>
      <c r="K265" s="30">
        <v>151861.42000000001</v>
      </c>
      <c r="L265" s="47" t="s">
        <v>464</v>
      </c>
      <c r="M265" s="47"/>
      <c r="N265" s="48"/>
      <c r="O265" s="48"/>
      <c r="P265" s="30">
        <v>595372.17000000004</v>
      </c>
      <c r="Q265" s="47">
        <v>5605.57</v>
      </c>
      <c r="R265" s="47"/>
      <c r="S265" s="26"/>
    </row>
    <row r="266" spans="1:19" ht="11.85" customHeight="1" x14ac:dyDescent="0.2">
      <c r="A266" s="49" t="s">
        <v>283</v>
      </c>
      <c r="B266" s="49"/>
      <c r="C266" s="49"/>
      <c r="D266" s="49"/>
      <c r="E266" s="49"/>
      <c r="F266" s="28"/>
      <c r="G266" s="29">
        <v>2</v>
      </c>
      <c r="H266" s="30">
        <v>618946.14</v>
      </c>
      <c r="I266" s="30">
        <v>122681.88</v>
      </c>
      <c r="J266" s="30">
        <v>122681.88</v>
      </c>
      <c r="K266" s="30">
        <v>151861.42000000001</v>
      </c>
      <c r="L266" s="47" t="s">
        <v>464</v>
      </c>
      <c r="M266" s="47"/>
      <c r="N266" s="48"/>
      <c r="O266" s="48"/>
      <c r="P266" s="30">
        <v>595372.17000000004</v>
      </c>
      <c r="Q266" s="47">
        <v>5605.57</v>
      </c>
      <c r="R266" s="47"/>
      <c r="S266" s="26"/>
    </row>
    <row r="267" spans="1:19" ht="11.85" customHeight="1" x14ac:dyDescent="0.2">
      <c r="A267" s="54" t="s">
        <v>281</v>
      </c>
      <c r="B267" s="54"/>
      <c r="C267" s="54"/>
      <c r="D267" s="54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</row>
    <row r="268" spans="1:19" ht="11.1" customHeight="1" x14ac:dyDescent="0.2">
      <c r="A268" s="27"/>
      <c r="B268" s="46" t="s">
        <v>292</v>
      </c>
      <c r="C268" s="46"/>
      <c r="D268" s="46"/>
      <c r="E268" s="46"/>
      <c r="F268" s="28"/>
      <c r="G268" s="29">
        <v>2</v>
      </c>
      <c r="H268" s="30">
        <v>1082545.3700000001</v>
      </c>
      <c r="I268" s="30">
        <v>417178.14</v>
      </c>
      <c r="J268" s="30">
        <v>417178.14</v>
      </c>
      <c r="K268" s="30">
        <v>390158.25</v>
      </c>
      <c r="L268" s="47" t="s">
        <v>348</v>
      </c>
      <c r="M268" s="47"/>
      <c r="N268" s="48"/>
      <c r="O268" s="48"/>
      <c r="P268" s="30">
        <v>1121335.75</v>
      </c>
      <c r="Q268" s="47">
        <v>11770.49</v>
      </c>
      <c r="R268" s="47"/>
      <c r="S268" s="26"/>
    </row>
    <row r="269" spans="1:19" ht="11.85" customHeight="1" x14ac:dyDescent="0.2">
      <c r="A269" s="49" t="s">
        <v>283</v>
      </c>
      <c r="B269" s="49"/>
      <c r="C269" s="49"/>
      <c r="D269" s="49"/>
      <c r="E269" s="49"/>
      <c r="F269" s="28"/>
      <c r="G269" s="29">
        <v>2</v>
      </c>
      <c r="H269" s="30">
        <v>1082545.3700000001</v>
      </c>
      <c r="I269" s="30">
        <v>417178.14</v>
      </c>
      <c r="J269" s="30">
        <v>417178.14</v>
      </c>
      <c r="K269" s="30">
        <v>390158.25</v>
      </c>
      <c r="L269" s="47" t="s">
        <v>348</v>
      </c>
      <c r="M269" s="47"/>
      <c r="N269" s="48"/>
      <c r="O269" s="48"/>
      <c r="P269" s="30">
        <v>1121335.75</v>
      </c>
      <c r="Q269" s="47">
        <v>11770.49</v>
      </c>
      <c r="R269" s="47"/>
      <c r="S269" s="26"/>
    </row>
    <row r="270" spans="1:19" ht="11.85" customHeight="1" x14ac:dyDescent="0.2">
      <c r="A270" s="54" t="s">
        <v>281</v>
      </c>
      <c r="B270" s="54"/>
      <c r="C270" s="54"/>
      <c r="D270" s="54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</row>
    <row r="271" spans="1:19" ht="11.85" customHeight="1" x14ac:dyDescent="0.2">
      <c r="A271" s="27"/>
      <c r="B271" s="46" t="s">
        <v>293</v>
      </c>
      <c r="C271" s="46"/>
      <c r="D271" s="46"/>
      <c r="E271" s="46"/>
      <c r="F271" s="28"/>
      <c r="G271" s="29">
        <v>2</v>
      </c>
      <c r="H271" s="30">
        <v>2157710.4500000002</v>
      </c>
      <c r="I271" s="30">
        <v>443784.39</v>
      </c>
      <c r="J271" s="30">
        <v>443784.39</v>
      </c>
      <c r="K271" s="30">
        <v>394213.49</v>
      </c>
      <c r="L271" s="47" t="s">
        <v>465</v>
      </c>
      <c r="M271" s="47"/>
      <c r="N271" s="48"/>
      <c r="O271" s="48"/>
      <c r="P271" s="30">
        <v>2318764.11</v>
      </c>
      <c r="Q271" s="47">
        <v>111482.76</v>
      </c>
      <c r="R271" s="47"/>
      <c r="S271" s="26"/>
    </row>
    <row r="272" spans="1:19" ht="11.1" customHeight="1" x14ac:dyDescent="0.2">
      <c r="A272" s="49" t="s">
        <v>283</v>
      </c>
      <c r="B272" s="49"/>
      <c r="C272" s="49"/>
      <c r="D272" s="49"/>
      <c r="E272" s="49"/>
      <c r="F272" s="28"/>
      <c r="G272" s="29">
        <v>2</v>
      </c>
      <c r="H272" s="30">
        <v>2157710.4500000002</v>
      </c>
      <c r="I272" s="30">
        <v>443784.39</v>
      </c>
      <c r="J272" s="30">
        <v>443784.39</v>
      </c>
      <c r="K272" s="30">
        <v>394213.49</v>
      </c>
      <c r="L272" s="47" t="s">
        <v>465</v>
      </c>
      <c r="M272" s="47"/>
      <c r="N272" s="48"/>
      <c r="O272" s="48"/>
      <c r="P272" s="30">
        <v>2318764.11</v>
      </c>
      <c r="Q272" s="47">
        <v>111482.76</v>
      </c>
      <c r="R272" s="47"/>
      <c r="S272" s="26"/>
    </row>
    <row r="273" spans="1:19" ht="11.85" customHeight="1" x14ac:dyDescent="0.2">
      <c r="A273" s="54" t="s">
        <v>294</v>
      </c>
      <c r="B273" s="54"/>
      <c r="C273" s="54"/>
      <c r="D273" s="54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</row>
    <row r="274" spans="1:19" ht="11.85" customHeight="1" x14ac:dyDescent="0.2">
      <c r="A274" s="27"/>
      <c r="B274" s="46" t="s">
        <v>295</v>
      </c>
      <c r="C274" s="46"/>
      <c r="D274" s="46"/>
      <c r="E274" s="46"/>
      <c r="F274" s="28"/>
      <c r="G274" s="29">
        <v>2</v>
      </c>
      <c r="H274" s="30">
        <v>5199242.6399999997</v>
      </c>
      <c r="I274" s="30">
        <v>-1912662.89</v>
      </c>
      <c r="J274" s="30">
        <v>-1912662.89</v>
      </c>
      <c r="K274" s="30">
        <v>-1925021.78</v>
      </c>
      <c r="L274" s="47" t="s">
        <v>466</v>
      </c>
      <c r="M274" s="47"/>
      <c r="N274" s="48"/>
      <c r="O274" s="48"/>
      <c r="P274" s="30">
        <v>5335490.83</v>
      </c>
      <c r="Q274" s="47">
        <v>123889.3</v>
      </c>
      <c r="R274" s="47"/>
      <c r="S274" s="26"/>
    </row>
    <row r="275" spans="1:19" ht="11.85" customHeight="1" x14ac:dyDescent="0.2">
      <c r="A275" s="49" t="s">
        <v>296</v>
      </c>
      <c r="B275" s="49"/>
      <c r="C275" s="49"/>
      <c r="D275" s="49"/>
      <c r="E275" s="49"/>
      <c r="F275" s="28"/>
      <c r="G275" s="29">
        <v>2</v>
      </c>
      <c r="H275" s="30">
        <v>5199242.6399999997</v>
      </c>
      <c r="I275" s="30">
        <v>-1912662.89</v>
      </c>
      <c r="J275" s="30">
        <v>-1912662.89</v>
      </c>
      <c r="K275" s="30">
        <v>-1925021.78</v>
      </c>
      <c r="L275" s="47" t="s">
        <v>466</v>
      </c>
      <c r="M275" s="47"/>
      <c r="N275" s="48"/>
      <c r="O275" s="48"/>
      <c r="P275" s="30">
        <v>5335490.83</v>
      </c>
      <c r="Q275" s="47">
        <v>123889.3</v>
      </c>
      <c r="R275" s="47"/>
      <c r="S275" s="26"/>
    </row>
    <row r="276" spans="1:19" ht="11.1" customHeight="1" x14ac:dyDescent="0.2">
      <c r="A276" s="54" t="s">
        <v>297</v>
      </c>
      <c r="B276" s="54"/>
      <c r="C276" s="54"/>
      <c r="D276" s="54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</row>
    <row r="277" spans="1:19" ht="11.85" customHeight="1" x14ac:dyDescent="0.2">
      <c r="A277" s="27"/>
      <c r="B277" s="46" t="s">
        <v>298</v>
      </c>
      <c r="C277" s="46"/>
      <c r="D277" s="46"/>
      <c r="E277" s="46"/>
      <c r="F277" s="28"/>
      <c r="G277" s="29">
        <v>2</v>
      </c>
      <c r="H277" s="30">
        <v>2087064.67</v>
      </c>
      <c r="I277" s="30">
        <v>1042824.3</v>
      </c>
      <c r="J277" s="30">
        <v>1042824.3</v>
      </c>
      <c r="K277" s="30">
        <v>1007207.13</v>
      </c>
      <c r="L277" s="47" t="s">
        <v>363</v>
      </c>
      <c r="M277" s="47"/>
      <c r="N277" s="48"/>
      <c r="O277" s="48"/>
      <c r="P277" s="30">
        <v>2138548.86</v>
      </c>
      <c r="Q277" s="47">
        <v>15867.02</v>
      </c>
      <c r="R277" s="47"/>
      <c r="S277" s="26"/>
    </row>
    <row r="278" spans="1:19" ht="11.85" customHeight="1" x14ac:dyDescent="0.2">
      <c r="A278" s="49" t="s">
        <v>299</v>
      </c>
      <c r="B278" s="49"/>
      <c r="C278" s="49"/>
      <c r="D278" s="49"/>
      <c r="E278" s="49"/>
      <c r="F278" s="28"/>
      <c r="G278" s="29">
        <v>2</v>
      </c>
      <c r="H278" s="30">
        <v>2087064.67</v>
      </c>
      <c r="I278" s="30">
        <v>1042824.3</v>
      </c>
      <c r="J278" s="30">
        <v>1042824.3</v>
      </c>
      <c r="K278" s="30">
        <v>1007207.13</v>
      </c>
      <c r="L278" s="47" t="s">
        <v>363</v>
      </c>
      <c r="M278" s="47"/>
      <c r="N278" s="48"/>
      <c r="O278" s="48"/>
      <c r="P278" s="30">
        <v>2138548.86</v>
      </c>
      <c r="Q278" s="47">
        <v>15867.02</v>
      </c>
      <c r="R278" s="47"/>
      <c r="S278" s="26"/>
    </row>
    <row r="279" spans="1:19" ht="11.85" customHeight="1" x14ac:dyDescent="0.2">
      <c r="A279" s="54" t="s">
        <v>297</v>
      </c>
      <c r="B279" s="54"/>
      <c r="C279" s="54"/>
      <c r="D279" s="54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</row>
    <row r="280" spans="1:19" ht="11.1" customHeight="1" x14ac:dyDescent="0.2">
      <c r="A280" s="27"/>
      <c r="B280" s="46" t="s">
        <v>300</v>
      </c>
      <c r="C280" s="46"/>
      <c r="D280" s="46"/>
      <c r="E280" s="46"/>
      <c r="F280" s="28"/>
      <c r="G280" s="29">
        <v>2</v>
      </c>
      <c r="H280" s="30">
        <v>1208374.6200000001</v>
      </c>
      <c r="I280" s="30">
        <v>590711.37</v>
      </c>
      <c r="J280" s="30">
        <v>590711.37</v>
      </c>
      <c r="K280" s="30">
        <v>522887.5</v>
      </c>
      <c r="L280" s="47" t="s">
        <v>467</v>
      </c>
      <c r="M280" s="47"/>
      <c r="N280" s="48"/>
      <c r="O280" s="48"/>
      <c r="P280" s="30">
        <v>1290710.49</v>
      </c>
      <c r="Q280" s="47">
        <v>14512</v>
      </c>
      <c r="R280" s="47"/>
      <c r="S280" s="26"/>
    </row>
    <row r="281" spans="1:19" ht="11.85" customHeight="1" x14ac:dyDescent="0.2">
      <c r="A281" s="49" t="s">
        <v>299</v>
      </c>
      <c r="B281" s="49"/>
      <c r="C281" s="49"/>
      <c r="D281" s="49"/>
      <c r="E281" s="49"/>
      <c r="F281" s="28"/>
      <c r="G281" s="29">
        <v>2</v>
      </c>
      <c r="H281" s="30">
        <v>1208374.6200000001</v>
      </c>
      <c r="I281" s="30">
        <v>590711.37</v>
      </c>
      <c r="J281" s="30">
        <v>590711.37</v>
      </c>
      <c r="K281" s="30">
        <v>522887.5</v>
      </c>
      <c r="L281" s="47" t="s">
        <v>467</v>
      </c>
      <c r="M281" s="47"/>
      <c r="N281" s="48"/>
      <c r="O281" s="48"/>
      <c r="P281" s="30">
        <v>1290710.49</v>
      </c>
      <c r="Q281" s="47">
        <v>14512</v>
      </c>
      <c r="R281" s="47"/>
      <c r="S281" s="26"/>
    </row>
    <row r="282" spans="1:19" ht="11.85" customHeight="1" x14ac:dyDescent="0.2">
      <c r="A282" s="54" t="s">
        <v>297</v>
      </c>
      <c r="B282" s="54"/>
      <c r="C282" s="54"/>
      <c r="D282" s="54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</row>
    <row r="283" spans="1:19" ht="11.85" customHeight="1" x14ac:dyDescent="0.2">
      <c r="A283" s="27"/>
      <c r="B283" s="46" t="s">
        <v>301</v>
      </c>
      <c r="C283" s="46"/>
      <c r="D283" s="46"/>
      <c r="E283" s="46"/>
      <c r="F283" s="28"/>
      <c r="G283" s="29">
        <v>2</v>
      </c>
      <c r="H283" s="30">
        <v>1504127.97</v>
      </c>
      <c r="I283" s="30">
        <v>417205.43</v>
      </c>
      <c r="J283" s="30">
        <v>417205.43</v>
      </c>
      <c r="K283" s="30">
        <v>412935.77</v>
      </c>
      <c r="L283" s="47" t="s">
        <v>337</v>
      </c>
      <c r="M283" s="47"/>
      <c r="N283" s="48"/>
      <c r="O283" s="48"/>
      <c r="P283" s="30">
        <v>1525235.24</v>
      </c>
      <c r="Q283" s="47">
        <v>16837.61</v>
      </c>
      <c r="R283" s="47"/>
      <c r="S283" s="26"/>
    </row>
    <row r="284" spans="1:19" ht="11.1" customHeight="1" x14ac:dyDescent="0.2">
      <c r="A284" s="49" t="s">
        <v>299</v>
      </c>
      <c r="B284" s="49"/>
      <c r="C284" s="49"/>
      <c r="D284" s="49"/>
      <c r="E284" s="49"/>
      <c r="F284" s="28"/>
      <c r="G284" s="29">
        <v>2</v>
      </c>
      <c r="H284" s="30">
        <v>1504127.97</v>
      </c>
      <c r="I284" s="30">
        <v>417205.43</v>
      </c>
      <c r="J284" s="30">
        <v>417205.43</v>
      </c>
      <c r="K284" s="30">
        <v>412935.77</v>
      </c>
      <c r="L284" s="47" t="s">
        <v>337</v>
      </c>
      <c r="M284" s="47"/>
      <c r="N284" s="48"/>
      <c r="O284" s="48"/>
      <c r="P284" s="30">
        <v>1525235.24</v>
      </c>
      <c r="Q284" s="47">
        <v>16837.61</v>
      </c>
      <c r="R284" s="47"/>
      <c r="S284" s="26"/>
    </row>
    <row r="285" spans="1:19" ht="11.85" customHeight="1" x14ac:dyDescent="0.2">
      <c r="A285" s="54" t="s">
        <v>297</v>
      </c>
      <c r="B285" s="54"/>
      <c r="C285" s="54"/>
      <c r="D285" s="54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</row>
    <row r="286" spans="1:19" ht="11.85" customHeight="1" x14ac:dyDescent="0.2">
      <c r="A286" s="27"/>
      <c r="B286" s="46" t="s">
        <v>302</v>
      </c>
      <c r="C286" s="46"/>
      <c r="D286" s="46"/>
      <c r="E286" s="46"/>
      <c r="F286" s="28"/>
      <c r="G286" s="29">
        <v>2</v>
      </c>
      <c r="H286" s="30">
        <v>186580.07</v>
      </c>
      <c r="I286" s="30">
        <v>50082.36</v>
      </c>
      <c r="J286" s="30">
        <v>50082.36</v>
      </c>
      <c r="K286" s="30">
        <v>37939.440000000002</v>
      </c>
      <c r="L286" s="47" t="s">
        <v>468</v>
      </c>
      <c r="M286" s="47"/>
      <c r="N286" s="48"/>
      <c r="O286" s="48"/>
      <c r="P286" s="30">
        <v>200923.43</v>
      </c>
      <c r="Q286" s="47">
        <v>2200.44</v>
      </c>
      <c r="R286" s="47"/>
      <c r="S286" s="26"/>
    </row>
    <row r="287" spans="1:19" ht="11.85" customHeight="1" x14ac:dyDescent="0.2">
      <c r="A287" s="49" t="s">
        <v>299</v>
      </c>
      <c r="B287" s="49"/>
      <c r="C287" s="49"/>
      <c r="D287" s="49"/>
      <c r="E287" s="49"/>
      <c r="F287" s="28"/>
      <c r="G287" s="29">
        <v>2</v>
      </c>
      <c r="H287" s="30">
        <v>186580.07</v>
      </c>
      <c r="I287" s="30">
        <v>50082.36</v>
      </c>
      <c r="J287" s="30">
        <v>50082.36</v>
      </c>
      <c r="K287" s="30">
        <v>37939.440000000002</v>
      </c>
      <c r="L287" s="47" t="s">
        <v>468</v>
      </c>
      <c r="M287" s="47"/>
      <c r="N287" s="48"/>
      <c r="O287" s="48"/>
      <c r="P287" s="30">
        <v>200923.43</v>
      </c>
      <c r="Q287" s="47">
        <v>2200.44</v>
      </c>
      <c r="R287" s="47"/>
      <c r="S287" s="26"/>
    </row>
    <row r="288" spans="1:19" ht="11.1" customHeight="1" x14ac:dyDescent="0.2">
      <c r="A288" s="54" t="s">
        <v>297</v>
      </c>
      <c r="B288" s="54"/>
      <c r="C288" s="54"/>
      <c r="D288" s="54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</row>
    <row r="289" spans="1:19" ht="11.85" customHeight="1" x14ac:dyDescent="0.2">
      <c r="A289" s="27"/>
      <c r="B289" s="46" t="s">
        <v>303</v>
      </c>
      <c r="C289" s="46"/>
      <c r="D289" s="46"/>
      <c r="E289" s="46"/>
      <c r="F289" s="28"/>
      <c r="G289" s="29">
        <v>2</v>
      </c>
      <c r="H289" s="30">
        <v>931001.13</v>
      </c>
      <c r="I289" s="30">
        <v>315786.15000000002</v>
      </c>
      <c r="J289" s="30">
        <v>315786.15000000002</v>
      </c>
      <c r="K289" s="30">
        <v>289022.83</v>
      </c>
      <c r="L289" s="47" t="s">
        <v>469</v>
      </c>
      <c r="M289" s="47"/>
      <c r="N289" s="48"/>
      <c r="O289" s="48"/>
      <c r="P289" s="30">
        <v>973488.36</v>
      </c>
      <c r="Q289" s="47">
        <v>15723.91</v>
      </c>
      <c r="R289" s="47"/>
      <c r="S289" s="26"/>
    </row>
    <row r="290" spans="1:19" ht="11.85" customHeight="1" x14ac:dyDescent="0.2">
      <c r="A290" s="49" t="s">
        <v>299</v>
      </c>
      <c r="B290" s="49"/>
      <c r="C290" s="49"/>
      <c r="D290" s="49"/>
      <c r="E290" s="49"/>
      <c r="F290" s="28"/>
      <c r="G290" s="29">
        <v>2</v>
      </c>
      <c r="H290" s="30">
        <v>931001.13</v>
      </c>
      <c r="I290" s="30">
        <v>315786.15000000002</v>
      </c>
      <c r="J290" s="30">
        <v>315786.15000000002</v>
      </c>
      <c r="K290" s="30">
        <v>289022.83</v>
      </c>
      <c r="L290" s="47" t="s">
        <v>469</v>
      </c>
      <c r="M290" s="47"/>
      <c r="N290" s="48"/>
      <c r="O290" s="48"/>
      <c r="P290" s="30">
        <v>973488.36</v>
      </c>
      <c r="Q290" s="47">
        <v>15723.91</v>
      </c>
      <c r="R290" s="47"/>
      <c r="S290" s="26"/>
    </row>
    <row r="291" spans="1:19" ht="11.85" customHeight="1" x14ac:dyDescent="0.2">
      <c r="A291" s="54" t="s">
        <v>304</v>
      </c>
      <c r="B291" s="54"/>
      <c r="C291" s="54"/>
      <c r="D291" s="54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</row>
    <row r="292" spans="1:19" ht="11.1" customHeight="1" x14ac:dyDescent="0.2">
      <c r="A292" s="27"/>
      <c r="B292" s="46" t="s">
        <v>305</v>
      </c>
      <c r="C292" s="46"/>
      <c r="D292" s="46"/>
      <c r="E292" s="46"/>
      <c r="F292" s="28"/>
      <c r="G292" s="29">
        <v>2</v>
      </c>
      <c r="H292" s="30">
        <v>15123085.52</v>
      </c>
      <c r="I292" s="30">
        <v>10625074.85</v>
      </c>
      <c r="J292" s="30">
        <v>10625074.85</v>
      </c>
      <c r="K292" s="30">
        <v>10484209.460000001</v>
      </c>
      <c r="L292" s="47" t="s">
        <v>338</v>
      </c>
      <c r="M292" s="47"/>
      <c r="N292" s="48"/>
      <c r="O292" s="48"/>
      <c r="P292" s="30">
        <v>15669168.869999999</v>
      </c>
      <c r="Q292" s="47">
        <v>405217.96</v>
      </c>
      <c r="R292" s="47"/>
      <c r="S292" s="26"/>
    </row>
    <row r="293" spans="1:19" ht="11.85" customHeight="1" x14ac:dyDescent="0.2">
      <c r="A293" s="49" t="s">
        <v>306</v>
      </c>
      <c r="B293" s="49"/>
      <c r="C293" s="49"/>
      <c r="D293" s="49"/>
      <c r="E293" s="49"/>
      <c r="F293" s="28"/>
      <c r="G293" s="29">
        <v>2</v>
      </c>
      <c r="H293" s="30">
        <v>15123085.52</v>
      </c>
      <c r="I293" s="30">
        <v>10625074.85</v>
      </c>
      <c r="J293" s="30">
        <v>10625074.85</v>
      </c>
      <c r="K293" s="30">
        <v>10484209.460000001</v>
      </c>
      <c r="L293" s="47" t="s">
        <v>338</v>
      </c>
      <c r="M293" s="47"/>
      <c r="N293" s="48"/>
      <c r="O293" s="48"/>
      <c r="P293" s="30">
        <v>15669168.869999999</v>
      </c>
      <c r="Q293" s="47">
        <v>405217.96</v>
      </c>
      <c r="R293" s="47"/>
      <c r="S293" s="26"/>
    </row>
    <row r="294" spans="1:19" ht="11.85" customHeight="1" x14ac:dyDescent="0.2">
      <c r="A294" s="54" t="s">
        <v>307</v>
      </c>
      <c r="B294" s="54"/>
      <c r="C294" s="54"/>
      <c r="D294" s="54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</row>
    <row r="295" spans="1:19" ht="11.85" customHeight="1" x14ac:dyDescent="0.2">
      <c r="A295" s="27"/>
      <c r="B295" s="46" t="s">
        <v>308</v>
      </c>
      <c r="C295" s="46"/>
      <c r="D295" s="46"/>
      <c r="E295" s="46"/>
      <c r="F295" s="28"/>
      <c r="G295" s="29">
        <v>2</v>
      </c>
      <c r="H295" s="30">
        <v>2254830.88</v>
      </c>
      <c r="I295" s="30">
        <v>288226.89</v>
      </c>
      <c r="J295" s="30">
        <v>288226.89</v>
      </c>
      <c r="K295" s="30">
        <v>476060.18</v>
      </c>
      <c r="L295" s="47" t="s">
        <v>470</v>
      </c>
      <c r="M295" s="47"/>
      <c r="N295" s="48"/>
      <c r="O295" s="48"/>
      <c r="P295" s="30">
        <v>2074039.07</v>
      </c>
      <c r="Q295" s="47">
        <v>7041.48</v>
      </c>
      <c r="R295" s="47"/>
      <c r="S295" s="26"/>
    </row>
    <row r="296" spans="1:19" ht="11.1" customHeight="1" x14ac:dyDescent="0.2">
      <c r="A296" s="49" t="s">
        <v>309</v>
      </c>
      <c r="B296" s="49"/>
      <c r="C296" s="49"/>
      <c r="D296" s="49"/>
      <c r="E296" s="49"/>
      <c r="F296" s="28"/>
      <c r="G296" s="29">
        <v>2</v>
      </c>
      <c r="H296" s="30">
        <v>2254830.88</v>
      </c>
      <c r="I296" s="30">
        <v>288226.89</v>
      </c>
      <c r="J296" s="30">
        <v>288226.89</v>
      </c>
      <c r="K296" s="30">
        <v>476060.18</v>
      </c>
      <c r="L296" s="47" t="s">
        <v>470</v>
      </c>
      <c r="M296" s="47"/>
      <c r="N296" s="48"/>
      <c r="O296" s="48"/>
      <c r="P296" s="30">
        <v>2074039.07</v>
      </c>
      <c r="Q296" s="47">
        <v>7041.48</v>
      </c>
      <c r="R296" s="47"/>
      <c r="S296" s="26"/>
    </row>
    <row r="297" spans="1:19" ht="11.85" customHeight="1" x14ac:dyDescent="0.2">
      <c r="A297" s="54" t="s">
        <v>307</v>
      </c>
      <c r="B297" s="54"/>
      <c r="C297" s="54"/>
      <c r="D297" s="54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</row>
    <row r="298" spans="1:19" ht="11.85" customHeight="1" x14ac:dyDescent="0.2">
      <c r="A298" s="27"/>
      <c r="B298" s="46" t="s">
        <v>310</v>
      </c>
      <c r="C298" s="46"/>
      <c r="D298" s="46"/>
      <c r="E298" s="46"/>
      <c r="F298" s="28"/>
      <c r="G298" s="29">
        <v>2</v>
      </c>
      <c r="H298" s="30">
        <v>2742529.1</v>
      </c>
      <c r="I298" s="30">
        <v>424630.5</v>
      </c>
      <c r="J298" s="30">
        <v>424630.5</v>
      </c>
      <c r="K298" s="30">
        <v>576744.63</v>
      </c>
      <c r="L298" s="47" t="s">
        <v>471</v>
      </c>
      <c r="M298" s="47"/>
      <c r="N298" s="48"/>
      <c r="O298" s="48"/>
      <c r="P298" s="30">
        <v>2639994.7400000002</v>
      </c>
      <c r="Q298" s="47">
        <v>49579.77</v>
      </c>
      <c r="R298" s="47"/>
      <c r="S298" s="26"/>
    </row>
    <row r="299" spans="1:19" ht="11.85" customHeight="1" x14ac:dyDescent="0.2">
      <c r="A299" s="49" t="s">
        <v>309</v>
      </c>
      <c r="B299" s="49"/>
      <c r="C299" s="49"/>
      <c r="D299" s="49"/>
      <c r="E299" s="49"/>
      <c r="F299" s="28"/>
      <c r="G299" s="29">
        <v>2</v>
      </c>
      <c r="H299" s="30">
        <v>2742529.1</v>
      </c>
      <c r="I299" s="30">
        <v>424630.5</v>
      </c>
      <c r="J299" s="30">
        <v>424630.5</v>
      </c>
      <c r="K299" s="30">
        <v>576744.63</v>
      </c>
      <c r="L299" s="47" t="s">
        <v>471</v>
      </c>
      <c r="M299" s="47"/>
      <c r="N299" s="48"/>
      <c r="O299" s="48"/>
      <c r="P299" s="30">
        <v>2639994.7400000002</v>
      </c>
      <c r="Q299" s="47">
        <v>49579.77</v>
      </c>
      <c r="R299" s="47"/>
      <c r="S299" s="26"/>
    </row>
    <row r="300" spans="1:19" ht="11.1" customHeight="1" x14ac:dyDescent="0.2">
      <c r="A300" s="54" t="s">
        <v>307</v>
      </c>
      <c r="B300" s="54"/>
      <c r="C300" s="54"/>
      <c r="D300" s="54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</row>
    <row r="301" spans="1:19" ht="11.85" customHeight="1" x14ac:dyDescent="0.2">
      <c r="A301" s="27"/>
      <c r="B301" s="46" t="s">
        <v>311</v>
      </c>
      <c r="C301" s="46"/>
      <c r="D301" s="46"/>
      <c r="E301" s="46"/>
      <c r="F301" s="28"/>
      <c r="G301" s="29">
        <v>2</v>
      </c>
      <c r="H301" s="30">
        <v>666235.62</v>
      </c>
      <c r="I301" s="30">
        <v>478569.44</v>
      </c>
      <c r="J301" s="30">
        <v>478569.44</v>
      </c>
      <c r="K301" s="30">
        <v>463437.75</v>
      </c>
      <c r="L301" s="47" t="s">
        <v>472</v>
      </c>
      <c r="M301" s="47"/>
      <c r="N301" s="48"/>
      <c r="O301" s="48"/>
      <c r="P301" s="30">
        <v>686599.21</v>
      </c>
      <c r="Q301" s="47">
        <v>5231.8999999999996</v>
      </c>
      <c r="R301" s="47"/>
      <c r="S301" s="26"/>
    </row>
    <row r="302" spans="1:19" ht="11.1" customHeight="1" x14ac:dyDescent="0.2">
      <c r="A302" s="49" t="s">
        <v>309</v>
      </c>
      <c r="B302" s="49"/>
      <c r="C302" s="49"/>
      <c r="D302" s="49"/>
      <c r="E302" s="49"/>
      <c r="F302" s="28"/>
      <c r="G302" s="29">
        <v>2</v>
      </c>
      <c r="H302" s="30">
        <v>666235.62</v>
      </c>
      <c r="I302" s="30">
        <v>478569.44</v>
      </c>
      <c r="J302" s="30">
        <v>478569.44</v>
      </c>
      <c r="K302" s="30">
        <v>463437.75</v>
      </c>
      <c r="L302" s="47" t="s">
        <v>472</v>
      </c>
      <c r="M302" s="47"/>
      <c r="N302" s="48"/>
      <c r="O302" s="48"/>
      <c r="P302" s="30">
        <v>686599.21</v>
      </c>
      <c r="Q302" s="47">
        <v>5231.8999999999996</v>
      </c>
      <c r="R302" s="47"/>
      <c r="S302" s="26"/>
    </row>
    <row r="303" spans="1:19" ht="11.85" customHeight="1" x14ac:dyDescent="0.2">
      <c r="A303" s="54" t="s">
        <v>307</v>
      </c>
      <c r="B303" s="54"/>
      <c r="C303" s="54"/>
      <c r="D303" s="54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</row>
    <row r="304" spans="1:19" ht="11.85" customHeight="1" x14ac:dyDescent="0.2">
      <c r="A304" s="27"/>
      <c r="B304" s="46" t="s">
        <v>312</v>
      </c>
      <c r="C304" s="46"/>
      <c r="D304" s="46"/>
      <c r="E304" s="46"/>
      <c r="F304" s="28"/>
      <c r="G304" s="29">
        <v>2</v>
      </c>
      <c r="H304" s="30">
        <v>1106986.58</v>
      </c>
      <c r="I304" s="30">
        <v>203102.01</v>
      </c>
      <c r="J304" s="30">
        <v>203102.01</v>
      </c>
      <c r="K304" s="30">
        <v>144121.81</v>
      </c>
      <c r="L304" s="47" t="s">
        <v>473</v>
      </c>
      <c r="M304" s="47"/>
      <c r="N304" s="48"/>
      <c r="O304" s="48"/>
      <c r="P304" s="30">
        <v>1207434.8400000001</v>
      </c>
      <c r="Q304" s="47">
        <v>41468.06</v>
      </c>
      <c r="R304" s="47"/>
      <c r="S304" s="26"/>
    </row>
    <row r="305" spans="1:19" ht="11.85" customHeight="1" x14ac:dyDescent="0.2">
      <c r="A305" s="49" t="s">
        <v>309</v>
      </c>
      <c r="B305" s="49"/>
      <c r="C305" s="49"/>
      <c r="D305" s="49"/>
      <c r="E305" s="49"/>
      <c r="F305" s="28"/>
      <c r="G305" s="29">
        <v>2</v>
      </c>
      <c r="H305" s="30">
        <v>1106986.58</v>
      </c>
      <c r="I305" s="30">
        <v>203102.01</v>
      </c>
      <c r="J305" s="30">
        <v>203102.01</v>
      </c>
      <c r="K305" s="30">
        <v>144121.81</v>
      </c>
      <c r="L305" s="47" t="s">
        <v>473</v>
      </c>
      <c r="M305" s="47"/>
      <c r="N305" s="48"/>
      <c r="O305" s="48"/>
      <c r="P305" s="30">
        <v>1207434.8400000001</v>
      </c>
      <c r="Q305" s="47">
        <v>41468.06</v>
      </c>
      <c r="R305" s="47"/>
      <c r="S305" s="26"/>
    </row>
    <row r="306" spans="1:19" ht="11.1" customHeight="1" x14ac:dyDescent="0.2">
      <c r="A306" s="54" t="s">
        <v>313</v>
      </c>
      <c r="B306" s="54"/>
      <c r="C306" s="54"/>
      <c r="D306" s="54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</row>
    <row r="307" spans="1:19" ht="11.85" customHeight="1" x14ac:dyDescent="0.2">
      <c r="A307" s="27"/>
      <c r="B307" s="46" t="s">
        <v>314</v>
      </c>
      <c r="C307" s="46"/>
      <c r="D307" s="46"/>
      <c r="E307" s="46"/>
      <c r="F307" s="28"/>
      <c r="G307" s="29">
        <v>2</v>
      </c>
      <c r="H307" s="30">
        <v>64243372.469999999</v>
      </c>
      <c r="I307" s="30">
        <v>13061567.73</v>
      </c>
      <c r="J307" s="30">
        <v>13061567.73</v>
      </c>
      <c r="K307" s="30">
        <v>10367615.24</v>
      </c>
      <c r="L307" s="47" t="s">
        <v>474</v>
      </c>
      <c r="M307" s="47"/>
      <c r="N307" s="48"/>
      <c r="O307" s="48"/>
      <c r="P307" s="30">
        <v>70064835.489999995</v>
      </c>
      <c r="Q307" s="47">
        <v>3127510.53</v>
      </c>
      <c r="R307" s="47"/>
      <c r="S307" s="26"/>
    </row>
    <row r="308" spans="1:19" ht="11.85" customHeight="1" x14ac:dyDescent="0.2">
      <c r="A308" s="49" t="s">
        <v>315</v>
      </c>
      <c r="B308" s="49"/>
      <c r="C308" s="49"/>
      <c r="D308" s="49"/>
      <c r="E308" s="49"/>
      <c r="F308" s="28"/>
      <c r="G308" s="29">
        <v>2</v>
      </c>
      <c r="H308" s="30">
        <v>64243372.469999999</v>
      </c>
      <c r="I308" s="30">
        <v>13061567.73</v>
      </c>
      <c r="J308" s="30">
        <v>13061567.73</v>
      </c>
      <c r="K308" s="30">
        <v>10367615.24</v>
      </c>
      <c r="L308" s="47" t="s">
        <v>474</v>
      </c>
      <c r="M308" s="47"/>
      <c r="N308" s="48"/>
      <c r="O308" s="48"/>
      <c r="P308" s="30">
        <v>70064835.489999995</v>
      </c>
      <c r="Q308" s="47">
        <v>3127510.53</v>
      </c>
      <c r="R308" s="47"/>
      <c r="S308" s="26"/>
    </row>
    <row r="309" spans="1:19" ht="11.85" customHeight="1" x14ac:dyDescent="0.2">
      <c r="A309" s="54" t="s">
        <v>316</v>
      </c>
      <c r="B309" s="54"/>
      <c r="C309" s="54"/>
      <c r="D309" s="54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</row>
    <row r="310" spans="1:19" ht="11.1" customHeight="1" x14ac:dyDescent="0.2">
      <c r="A310" s="27"/>
      <c r="B310" s="46" t="s">
        <v>317</v>
      </c>
      <c r="C310" s="46"/>
      <c r="D310" s="46"/>
      <c r="E310" s="46"/>
      <c r="F310" s="28"/>
      <c r="G310" s="29">
        <v>2</v>
      </c>
      <c r="H310" s="30">
        <v>1547987.76</v>
      </c>
      <c r="I310" s="30">
        <v>2112376.6800000002</v>
      </c>
      <c r="J310" s="30">
        <v>2112376.6800000002</v>
      </c>
      <c r="K310" s="30">
        <v>1975782.79</v>
      </c>
      <c r="L310" s="47" t="s">
        <v>475</v>
      </c>
      <c r="M310" s="47"/>
      <c r="N310" s="48"/>
      <c r="O310" s="48"/>
      <c r="P310" s="30">
        <v>1702709.27</v>
      </c>
      <c r="Q310" s="47">
        <v>18127.62</v>
      </c>
      <c r="R310" s="47"/>
      <c r="S310" s="26"/>
    </row>
    <row r="311" spans="1:19" ht="11.85" customHeight="1" x14ac:dyDescent="0.2">
      <c r="A311" s="49" t="s">
        <v>318</v>
      </c>
      <c r="B311" s="49"/>
      <c r="C311" s="49"/>
      <c r="D311" s="49"/>
      <c r="E311" s="49"/>
      <c r="F311" s="28"/>
      <c r="G311" s="29">
        <v>2</v>
      </c>
      <c r="H311" s="30">
        <v>1547987.76</v>
      </c>
      <c r="I311" s="30">
        <v>2112376.6800000002</v>
      </c>
      <c r="J311" s="30">
        <v>2112376.6800000002</v>
      </c>
      <c r="K311" s="30">
        <v>1975782.79</v>
      </c>
      <c r="L311" s="47" t="s">
        <v>475</v>
      </c>
      <c r="M311" s="47"/>
      <c r="N311" s="48"/>
      <c r="O311" s="48"/>
      <c r="P311" s="30">
        <v>1702709.27</v>
      </c>
      <c r="Q311" s="47">
        <v>18127.62</v>
      </c>
      <c r="R311" s="47"/>
      <c r="S311" s="26"/>
    </row>
    <row r="312" spans="1:19" ht="11.85" customHeight="1" x14ac:dyDescent="0.2">
      <c r="A312" s="54" t="s">
        <v>316</v>
      </c>
      <c r="B312" s="54"/>
      <c r="C312" s="54"/>
      <c r="D312" s="54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</row>
    <row r="313" spans="1:19" ht="11.85" customHeight="1" x14ac:dyDescent="0.2">
      <c r="A313" s="27"/>
      <c r="B313" s="46" t="s">
        <v>319</v>
      </c>
      <c r="C313" s="46"/>
      <c r="D313" s="46"/>
      <c r="E313" s="46"/>
      <c r="F313" s="28"/>
      <c r="G313" s="29">
        <v>2</v>
      </c>
      <c r="H313" s="30">
        <v>981271.32</v>
      </c>
      <c r="I313" s="30">
        <v>510634.38</v>
      </c>
      <c r="J313" s="30">
        <v>510634.38</v>
      </c>
      <c r="K313" s="30">
        <v>451921.26</v>
      </c>
      <c r="L313" s="47" t="s">
        <v>476</v>
      </c>
      <c r="M313" s="47"/>
      <c r="N313" s="48"/>
      <c r="O313" s="48"/>
      <c r="P313" s="30">
        <v>1042122.4</v>
      </c>
      <c r="Q313" s="47">
        <v>2137.96</v>
      </c>
      <c r="R313" s="47"/>
      <c r="S313" s="26"/>
    </row>
    <row r="314" spans="1:19" ht="11.1" customHeight="1" x14ac:dyDescent="0.2">
      <c r="A314" s="49" t="s">
        <v>318</v>
      </c>
      <c r="B314" s="49"/>
      <c r="C314" s="49"/>
      <c r="D314" s="49"/>
      <c r="E314" s="49"/>
      <c r="F314" s="28"/>
      <c r="G314" s="29">
        <v>2</v>
      </c>
      <c r="H314" s="30">
        <v>981271.32</v>
      </c>
      <c r="I314" s="30">
        <v>510634.38</v>
      </c>
      <c r="J314" s="30">
        <v>510634.38</v>
      </c>
      <c r="K314" s="30">
        <v>451921.26</v>
      </c>
      <c r="L314" s="47" t="s">
        <v>476</v>
      </c>
      <c r="M314" s="47"/>
      <c r="N314" s="48"/>
      <c r="O314" s="48"/>
      <c r="P314" s="30">
        <v>1042122.4</v>
      </c>
      <c r="Q314" s="47">
        <v>2137.96</v>
      </c>
      <c r="R314" s="47"/>
      <c r="S314" s="26"/>
    </row>
    <row r="315" spans="1:19" ht="11.85" customHeight="1" x14ac:dyDescent="0.2">
      <c r="A315" s="54" t="s">
        <v>316</v>
      </c>
      <c r="B315" s="54"/>
      <c r="C315" s="54"/>
      <c r="D315" s="54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</row>
    <row r="316" spans="1:19" ht="11.85" customHeight="1" x14ac:dyDescent="0.2">
      <c r="A316" s="27"/>
      <c r="B316" s="46" t="s">
        <v>320</v>
      </c>
      <c r="C316" s="46"/>
      <c r="D316" s="46"/>
      <c r="E316" s="46"/>
      <c r="F316" s="28"/>
      <c r="G316" s="29">
        <v>2</v>
      </c>
      <c r="H316" s="30">
        <v>1609174.7</v>
      </c>
      <c r="I316" s="30">
        <v>784880.53</v>
      </c>
      <c r="J316" s="30">
        <v>784880.53</v>
      </c>
      <c r="K316" s="30">
        <v>745271.66</v>
      </c>
      <c r="L316" s="47" t="s">
        <v>477</v>
      </c>
      <c r="M316" s="47"/>
      <c r="N316" s="48"/>
      <c r="O316" s="48"/>
      <c r="P316" s="30">
        <v>1672348.32</v>
      </c>
      <c r="Q316" s="47">
        <v>23564.75</v>
      </c>
      <c r="R316" s="47"/>
      <c r="S316" s="26"/>
    </row>
    <row r="317" spans="1:19" ht="11.85" customHeight="1" x14ac:dyDescent="0.2">
      <c r="A317" s="49" t="s">
        <v>318</v>
      </c>
      <c r="B317" s="49"/>
      <c r="C317" s="49"/>
      <c r="D317" s="49"/>
      <c r="E317" s="49"/>
      <c r="F317" s="28"/>
      <c r="G317" s="29">
        <v>2</v>
      </c>
      <c r="H317" s="30">
        <v>1609174.7</v>
      </c>
      <c r="I317" s="30">
        <v>784880.53</v>
      </c>
      <c r="J317" s="30">
        <v>784880.53</v>
      </c>
      <c r="K317" s="30">
        <v>745271.66</v>
      </c>
      <c r="L317" s="47" t="s">
        <v>477</v>
      </c>
      <c r="M317" s="47"/>
      <c r="N317" s="48"/>
      <c r="O317" s="48"/>
      <c r="P317" s="30">
        <v>1672348.32</v>
      </c>
      <c r="Q317" s="47">
        <v>23564.75</v>
      </c>
      <c r="R317" s="47"/>
      <c r="S317" s="26"/>
    </row>
    <row r="318" spans="1:19" ht="11.1" customHeight="1" x14ac:dyDescent="0.2">
      <c r="A318" s="54" t="s">
        <v>316</v>
      </c>
      <c r="B318" s="54"/>
      <c r="C318" s="54"/>
      <c r="D318" s="54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</row>
    <row r="319" spans="1:19" ht="11.85" customHeight="1" x14ac:dyDescent="0.2">
      <c r="A319" s="27"/>
      <c r="B319" s="46" t="s">
        <v>321</v>
      </c>
      <c r="C319" s="46"/>
      <c r="D319" s="46"/>
      <c r="E319" s="46"/>
      <c r="F319" s="28"/>
      <c r="G319" s="29">
        <v>2</v>
      </c>
      <c r="H319" s="30">
        <v>2320183.9300000002</v>
      </c>
      <c r="I319" s="30">
        <v>1398978.09</v>
      </c>
      <c r="J319" s="30">
        <v>1398978.09</v>
      </c>
      <c r="K319" s="30">
        <v>1285198.54</v>
      </c>
      <c r="L319" s="47" t="s">
        <v>393</v>
      </c>
      <c r="M319" s="47"/>
      <c r="N319" s="48"/>
      <c r="O319" s="48"/>
      <c r="P319" s="30">
        <v>2443706.65</v>
      </c>
      <c r="Q319" s="47">
        <v>9743.17</v>
      </c>
      <c r="R319" s="47"/>
      <c r="S319" s="26"/>
    </row>
    <row r="320" spans="1:19" ht="11.85" customHeight="1" x14ac:dyDescent="0.2">
      <c r="A320" s="49" t="s">
        <v>318</v>
      </c>
      <c r="B320" s="49"/>
      <c r="C320" s="49"/>
      <c r="D320" s="49"/>
      <c r="E320" s="49"/>
      <c r="F320" s="28"/>
      <c r="G320" s="29">
        <v>2</v>
      </c>
      <c r="H320" s="30">
        <v>2320183.9300000002</v>
      </c>
      <c r="I320" s="30">
        <v>1398978.09</v>
      </c>
      <c r="J320" s="30">
        <v>1398978.09</v>
      </c>
      <c r="K320" s="30">
        <v>1285198.54</v>
      </c>
      <c r="L320" s="47" t="s">
        <v>393</v>
      </c>
      <c r="M320" s="47"/>
      <c r="N320" s="48"/>
      <c r="O320" s="48"/>
      <c r="P320" s="30">
        <v>2443706.65</v>
      </c>
      <c r="Q320" s="47">
        <v>9743.17</v>
      </c>
      <c r="R320" s="47"/>
      <c r="S320" s="26"/>
    </row>
    <row r="321" spans="1:19" ht="11.85" customHeight="1" x14ac:dyDescent="0.2">
      <c r="A321" s="54" t="s">
        <v>316</v>
      </c>
      <c r="B321" s="54"/>
      <c r="C321" s="54"/>
      <c r="D321" s="54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</row>
    <row r="322" spans="1:19" ht="11.1" customHeight="1" x14ac:dyDescent="0.2">
      <c r="A322" s="27"/>
      <c r="B322" s="46" t="s">
        <v>322</v>
      </c>
      <c r="C322" s="46"/>
      <c r="D322" s="46"/>
      <c r="E322" s="46"/>
      <c r="F322" s="28"/>
      <c r="G322" s="29">
        <v>2</v>
      </c>
      <c r="H322" s="30">
        <v>1815108.27</v>
      </c>
      <c r="I322" s="30">
        <v>1328545.95</v>
      </c>
      <c r="J322" s="30">
        <v>1328545.95</v>
      </c>
      <c r="K322" s="30">
        <v>1218829.01</v>
      </c>
      <c r="L322" s="47" t="s">
        <v>478</v>
      </c>
      <c r="M322" s="47"/>
      <c r="N322" s="48"/>
      <c r="O322" s="48"/>
      <c r="P322" s="30">
        <v>1938576.18</v>
      </c>
      <c r="Q322" s="47">
        <v>13750.97</v>
      </c>
      <c r="R322" s="47"/>
      <c r="S322" s="26"/>
    </row>
    <row r="323" spans="1:19" ht="11.85" customHeight="1" x14ac:dyDescent="0.2">
      <c r="A323" s="49" t="s">
        <v>318</v>
      </c>
      <c r="B323" s="49"/>
      <c r="C323" s="49"/>
      <c r="D323" s="49"/>
      <c r="E323" s="49"/>
      <c r="F323" s="28"/>
      <c r="G323" s="29">
        <v>2</v>
      </c>
      <c r="H323" s="30">
        <v>1815108.27</v>
      </c>
      <c r="I323" s="30">
        <v>1328545.95</v>
      </c>
      <c r="J323" s="30">
        <v>1328545.95</v>
      </c>
      <c r="K323" s="30">
        <v>1218829.01</v>
      </c>
      <c r="L323" s="47" t="s">
        <v>478</v>
      </c>
      <c r="M323" s="47"/>
      <c r="N323" s="48"/>
      <c r="O323" s="48"/>
      <c r="P323" s="30">
        <v>1938576.18</v>
      </c>
      <c r="Q323" s="47">
        <v>13750.97</v>
      </c>
      <c r="R323" s="47"/>
      <c r="S323" s="26"/>
    </row>
    <row r="324" spans="1:19" ht="11.85" customHeight="1" x14ac:dyDescent="0.2">
      <c r="A324" s="54" t="s">
        <v>323</v>
      </c>
      <c r="B324" s="54"/>
      <c r="C324" s="54"/>
      <c r="D324" s="54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</row>
    <row r="325" spans="1:19" ht="11.85" customHeight="1" x14ac:dyDescent="0.2">
      <c r="A325" s="27"/>
      <c r="B325" s="46" t="s">
        <v>324</v>
      </c>
      <c r="C325" s="46"/>
      <c r="D325" s="46"/>
      <c r="E325" s="46"/>
      <c r="F325" s="28"/>
      <c r="G325" s="29">
        <v>2</v>
      </c>
      <c r="H325" s="30">
        <v>7485855.0999999996</v>
      </c>
      <c r="I325" s="30">
        <v>3856294.85</v>
      </c>
      <c r="J325" s="30">
        <v>3856294.85</v>
      </c>
      <c r="K325" s="30">
        <v>3088972.85</v>
      </c>
      <c r="L325" s="47" t="s">
        <v>479</v>
      </c>
      <c r="M325" s="47"/>
      <c r="N325" s="48"/>
      <c r="O325" s="48"/>
      <c r="P325" s="30">
        <v>9802934.6699999999</v>
      </c>
      <c r="Q325" s="47">
        <v>1549757.57</v>
      </c>
      <c r="R325" s="47"/>
      <c r="S325" s="26"/>
    </row>
    <row r="326" spans="1:19" ht="11.1" customHeight="1" x14ac:dyDescent="0.2">
      <c r="A326" s="49" t="s">
        <v>325</v>
      </c>
      <c r="B326" s="49"/>
      <c r="C326" s="49"/>
      <c r="D326" s="49"/>
      <c r="E326" s="49"/>
      <c r="F326" s="28"/>
      <c r="G326" s="29">
        <v>2</v>
      </c>
      <c r="H326" s="30">
        <v>7485855.0999999996</v>
      </c>
      <c r="I326" s="30">
        <v>3856294.85</v>
      </c>
      <c r="J326" s="30">
        <v>3856294.85</v>
      </c>
      <c r="K326" s="30">
        <v>3088972.85</v>
      </c>
      <c r="L326" s="47" t="s">
        <v>479</v>
      </c>
      <c r="M326" s="47"/>
      <c r="N326" s="48"/>
      <c r="O326" s="48"/>
      <c r="P326" s="30">
        <v>9802934.6699999999</v>
      </c>
      <c r="Q326" s="47">
        <v>1549757.57</v>
      </c>
      <c r="R326" s="47"/>
      <c r="S326" s="26"/>
    </row>
    <row r="327" spans="1:19" ht="11.85" customHeight="1" x14ac:dyDescent="0.2">
      <c r="A327" s="54" t="s">
        <v>326</v>
      </c>
      <c r="B327" s="54"/>
      <c r="C327" s="54"/>
      <c r="D327" s="54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</row>
    <row r="328" spans="1:19" ht="11.85" customHeight="1" x14ac:dyDescent="0.2">
      <c r="A328" s="27"/>
      <c r="B328" s="46" t="s">
        <v>327</v>
      </c>
      <c r="C328" s="46"/>
      <c r="D328" s="46"/>
      <c r="E328" s="46"/>
      <c r="F328" s="28"/>
      <c r="G328" s="29">
        <v>2</v>
      </c>
      <c r="H328" s="30">
        <v>2252676.0099999998</v>
      </c>
      <c r="I328" s="30">
        <v>1279787.94</v>
      </c>
      <c r="J328" s="30">
        <v>1279787.94</v>
      </c>
      <c r="K328" s="30">
        <v>1243318.48</v>
      </c>
      <c r="L328" s="47" t="s">
        <v>480</v>
      </c>
      <c r="M328" s="47"/>
      <c r="N328" s="48"/>
      <c r="O328" s="48"/>
      <c r="P328" s="30">
        <v>2337723.7599999998</v>
      </c>
      <c r="Q328" s="47">
        <v>48578.29</v>
      </c>
      <c r="R328" s="47"/>
      <c r="S328" s="26"/>
    </row>
    <row r="329" spans="1:19" ht="11.85" customHeight="1" x14ac:dyDescent="0.2">
      <c r="A329" s="49" t="s">
        <v>328</v>
      </c>
      <c r="B329" s="49"/>
      <c r="C329" s="49"/>
      <c r="D329" s="49"/>
      <c r="E329" s="49"/>
      <c r="F329" s="28"/>
      <c r="G329" s="29">
        <v>2</v>
      </c>
      <c r="H329" s="30">
        <v>2252676.0099999998</v>
      </c>
      <c r="I329" s="30">
        <v>1279787.94</v>
      </c>
      <c r="J329" s="30">
        <v>1279787.94</v>
      </c>
      <c r="K329" s="30">
        <v>1243318.48</v>
      </c>
      <c r="L329" s="47" t="s">
        <v>480</v>
      </c>
      <c r="M329" s="47"/>
      <c r="N329" s="48"/>
      <c r="O329" s="48"/>
      <c r="P329" s="30">
        <v>2337723.7599999998</v>
      </c>
      <c r="Q329" s="47">
        <v>48578.29</v>
      </c>
      <c r="R329" s="47"/>
      <c r="S329" s="26"/>
    </row>
    <row r="330" spans="1:19" ht="11.1" customHeight="1" x14ac:dyDescent="0.2">
      <c r="A330" s="54" t="s">
        <v>326</v>
      </c>
      <c r="B330" s="54"/>
      <c r="C330" s="54"/>
      <c r="D330" s="54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</row>
    <row r="331" spans="1:19" ht="11.85" customHeight="1" x14ac:dyDescent="0.2">
      <c r="A331" s="27"/>
      <c r="B331" s="46" t="s">
        <v>329</v>
      </c>
      <c r="C331" s="46"/>
      <c r="D331" s="46"/>
      <c r="E331" s="46"/>
      <c r="F331" s="28"/>
      <c r="G331" s="29">
        <v>2</v>
      </c>
      <c r="H331" s="30">
        <v>145174.42000000001</v>
      </c>
      <c r="I331" s="30">
        <v>35734.32</v>
      </c>
      <c r="J331" s="30">
        <v>35734.32</v>
      </c>
      <c r="K331" s="30">
        <v>32624.11</v>
      </c>
      <c r="L331" s="47" t="s">
        <v>481</v>
      </c>
      <c r="M331" s="47"/>
      <c r="N331" s="48"/>
      <c r="O331" s="48"/>
      <c r="P331" s="30">
        <v>148284.63</v>
      </c>
      <c r="Q331" s="47" t="s">
        <v>144</v>
      </c>
      <c r="R331" s="47"/>
      <c r="S331" s="26"/>
    </row>
    <row r="332" spans="1:19" ht="11.85" customHeight="1" x14ac:dyDescent="0.2">
      <c r="A332" s="49" t="s">
        <v>328</v>
      </c>
      <c r="B332" s="49"/>
      <c r="C332" s="49"/>
      <c r="D332" s="49"/>
      <c r="E332" s="49"/>
      <c r="F332" s="28"/>
      <c r="G332" s="29">
        <v>2</v>
      </c>
      <c r="H332" s="30">
        <v>145174.42000000001</v>
      </c>
      <c r="I332" s="30">
        <v>35734.32</v>
      </c>
      <c r="J332" s="30">
        <v>35734.32</v>
      </c>
      <c r="K332" s="30">
        <v>32624.11</v>
      </c>
      <c r="L332" s="47" t="s">
        <v>481</v>
      </c>
      <c r="M332" s="47"/>
      <c r="N332" s="48"/>
      <c r="O332" s="48"/>
      <c r="P332" s="30">
        <v>148284.63</v>
      </c>
      <c r="Q332" s="47" t="s">
        <v>144</v>
      </c>
      <c r="R332" s="47"/>
      <c r="S332" s="26"/>
    </row>
    <row r="333" spans="1:19" ht="11.85" customHeight="1" x14ac:dyDescent="0.2">
      <c r="A333" s="54" t="s">
        <v>326</v>
      </c>
      <c r="B333" s="54"/>
      <c r="C333" s="54"/>
      <c r="D333" s="54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</row>
    <row r="334" spans="1:19" ht="11.1" customHeight="1" x14ac:dyDescent="0.2">
      <c r="A334" s="27"/>
      <c r="B334" s="46" t="s">
        <v>330</v>
      </c>
      <c r="C334" s="46"/>
      <c r="D334" s="46"/>
      <c r="E334" s="46"/>
      <c r="F334" s="28"/>
      <c r="G334" s="29">
        <v>2</v>
      </c>
      <c r="H334" s="30">
        <v>757404.43</v>
      </c>
      <c r="I334" s="30">
        <v>138463.98000000001</v>
      </c>
      <c r="J334" s="30">
        <v>138463.98000000001</v>
      </c>
      <c r="K334" s="30">
        <v>183726.18</v>
      </c>
      <c r="L334" s="47" t="s">
        <v>482</v>
      </c>
      <c r="M334" s="47"/>
      <c r="N334" s="48"/>
      <c r="O334" s="48"/>
      <c r="P334" s="30">
        <v>712730.06</v>
      </c>
      <c r="Q334" s="47" t="s">
        <v>483</v>
      </c>
      <c r="R334" s="47"/>
      <c r="S334" s="26"/>
    </row>
    <row r="335" spans="1:19" ht="11.85" customHeight="1" x14ac:dyDescent="0.2">
      <c r="A335" s="49" t="s">
        <v>328</v>
      </c>
      <c r="B335" s="49"/>
      <c r="C335" s="49"/>
      <c r="D335" s="49"/>
      <c r="E335" s="49"/>
      <c r="F335" s="28"/>
      <c r="G335" s="29">
        <v>2</v>
      </c>
      <c r="H335" s="30">
        <v>757404.43</v>
      </c>
      <c r="I335" s="30">
        <v>138463.98000000001</v>
      </c>
      <c r="J335" s="30">
        <v>138463.98000000001</v>
      </c>
      <c r="K335" s="30">
        <v>183726.18</v>
      </c>
      <c r="L335" s="47" t="s">
        <v>482</v>
      </c>
      <c r="M335" s="47"/>
      <c r="N335" s="48"/>
      <c r="O335" s="48"/>
      <c r="P335" s="30">
        <v>712730.06</v>
      </c>
      <c r="Q335" s="47" t="s">
        <v>483</v>
      </c>
      <c r="R335" s="47"/>
      <c r="S335" s="26"/>
    </row>
    <row r="336" spans="1:19" ht="11.85" customHeight="1" x14ac:dyDescent="0.2">
      <c r="A336" s="54" t="s">
        <v>326</v>
      </c>
      <c r="B336" s="54"/>
      <c r="C336" s="54"/>
      <c r="D336" s="54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</row>
    <row r="337" spans="1:19" ht="11.85" customHeight="1" x14ac:dyDescent="0.2">
      <c r="A337" s="27"/>
      <c r="B337" s="46" t="s">
        <v>331</v>
      </c>
      <c r="C337" s="46"/>
      <c r="D337" s="46"/>
      <c r="E337" s="46"/>
      <c r="F337" s="28"/>
      <c r="G337" s="29">
        <v>2</v>
      </c>
      <c r="H337" s="30">
        <v>1329616.3999999999</v>
      </c>
      <c r="I337" s="30">
        <v>523618.86</v>
      </c>
      <c r="J337" s="30">
        <v>523618.86</v>
      </c>
      <c r="K337" s="30">
        <v>505510.45</v>
      </c>
      <c r="L337" s="47" t="s">
        <v>484</v>
      </c>
      <c r="M337" s="47"/>
      <c r="N337" s="48"/>
      <c r="O337" s="48"/>
      <c r="P337" s="30">
        <v>1405294.12</v>
      </c>
      <c r="Q337" s="47">
        <v>57569.31</v>
      </c>
      <c r="R337" s="47"/>
      <c r="S337" s="26"/>
    </row>
    <row r="338" spans="1:19" ht="11.1" customHeight="1" x14ac:dyDescent="0.2">
      <c r="A338" s="49" t="s">
        <v>328</v>
      </c>
      <c r="B338" s="49"/>
      <c r="C338" s="49"/>
      <c r="D338" s="49"/>
      <c r="E338" s="49"/>
      <c r="F338" s="28"/>
      <c r="G338" s="29">
        <v>2</v>
      </c>
      <c r="H338" s="30">
        <v>1329616.3999999999</v>
      </c>
      <c r="I338" s="30">
        <v>523618.86</v>
      </c>
      <c r="J338" s="30">
        <v>523618.86</v>
      </c>
      <c r="K338" s="30">
        <v>505510.45</v>
      </c>
      <c r="L338" s="47" t="s">
        <v>484</v>
      </c>
      <c r="M338" s="47"/>
      <c r="N338" s="48"/>
      <c r="O338" s="48"/>
      <c r="P338" s="30">
        <v>1405294.12</v>
      </c>
      <c r="Q338" s="47">
        <v>57569.31</v>
      </c>
      <c r="R338" s="47"/>
      <c r="S338" s="26"/>
    </row>
    <row r="339" spans="1:19" ht="11.85" customHeight="1" x14ac:dyDescent="0.2">
      <c r="A339" s="54" t="s">
        <v>326</v>
      </c>
      <c r="B339" s="54"/>
      <c r="C339" s="54"/>
      <c r="D339" s="54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</row>
    <row r="340" spans="1:19" ht="11.85" customHeight="1" x14ac:dyDescent="0.2">
      <c r="A340" s="27"/>
      <c r="B340" s="46" t="s">
        <v>332</v>
      </c>
      <c r="C340" s="46"/>
      <c r="D340" s="46"/>
      <c r="E340" s="46"/>
      <c r="F340" s="28"/>
      <c r="G340" s="29">
        <v>2</v>
      </c>
      <c r="H340" s="30">
        <v>561075.02</v>
      </c>
      <c r="I340" s="30">
        <v>192203.1</v>
      </c>
      <c r="J340" s="30">
        <v>192203.1</v>
      </c>
      <c r="K340" s="30">
        <v>169907.04</v>
      </c>
      <c r="L340" s="47" t="s">
        <v>485</v>
      </c>
      <c r="M340" s="47"/>
      <c r="N340" s="48"/>
      <c r="O340" s="48"/>
      <c r="P340" s="30">
        <v>585431.6</v>
      </c>
      <c r="Q340" s="47">
        <v>2060.52</v>
      </c>
      <c r="R340" s="47"/>
      <c r="S340" s="26"/>
    </row>
    <row r="341" spans="1:19" ht="11.85" customHeight="1" x14ac:dyDescent="0.2">
      <c r="A341" s="49" t="s">
        <v>328</v>
      </c>
      <c r="B341" s="49"/>
      <c r="C341" s="49"/>
      <c r="D341" s="49"/>
      <c r="E341" s="49"/>
      <c r="F341" s="28"/>
      <c r="G341" s="29">
        <v>2</v>
      </c>
      <c r="H341" s="30">
        <v>561075.02</v>
      </c>
      <c r="I341" s="30">
        <v>192203.1</v>
      </c>
      <c r="J341" s="30">
        <v>192203.1</v>
      </c>
      <c r="K341" s="30">
        <v>169907.04</v>
      </c>
      <c r="L341" s="47" t="s">
        <v>485</v>
      </c>
      <c r="M341" s="47"/>
      <c r="N341" s="48"/>
      <c r="O341" s="48"/>
      <c r="P341" s="30">
        <v>585431.6</v>
      </c>
      <c r="Q341" s="47">
        <v>2060.52</v>
      </c>
      <c r="R341" s="47"/>
      <c r="S341" s="26"/>
    </row>
    <row r="342" spans="1:19" ht="11.85" customHeight="1" x14ac:dyDescent="0.2">
      <c r="A342" s="27"/>
      <c r="B342" s="46" t="s">
        <v>358</v>
      </c>
      <c r="C342" s="46"/>
      <c r="D342" s="46"/>
      <c r="E342" s="46"/>
      <c r="F342" s="28"/>
      <c r="G342" s="29">
        <v>2</v>
      </c>
      <c r="H342" s="30">
        <v>139107.84</v>
      </c>
      <c r="I342" s="30">
        <v>-103973.2</v>
      </c>
      <c r="J342" s="30">
        <v>-103973.2</v>
      </c>
      <c r="K342" s="30">
        <v>8807.85</v>
      </c>
      <c r="L342" s="47" t="s">
        <v>486</v>
      </c>
      <c r="M342" s="47"/>
      <c r="N342" s="48"/>
      <c r="O342" s="48"/>
      <c r="P342" s="30">
        <v>36280.800000000003</v>
      </c>
      <c r="Q342" s="47">
        <v>9954.01</v>
      </c>
      <c r="R342" s="47"/>
      <c r="S342" s="26"/>
    </row>
    <row r="343" spans="1:19" ht="11.1" customHeight="1" x14ac:dyDescent="0.2">
      <c r="A343" s="49" t="s">
        <v>340</v>
      </c>
      <c r="B343" s="49"/>
      <c r="C343" s="49"/>
      <c r="D343" s="49"/>
      <c r="E343" s="49"/>
      <c r="F343" s="28"/>
      <c r="G343" s="29">
        <v>2</v>
      </c>
      <c r="H343" s="30">
        <v>139107.84</v>
      </c>
      <c r="I343" s="30">
        <v>-103973.2</v>
      </c>
      <c r="J343" s="30">
        <v>-103973.2</v>
      </c>
      <c r="K343" s="30">
        <v>8807.85</v>
      </c>
      <c r="L343" s="47" t="s">
        <v>486</v>
      </c>
      <c r="M343" s="47"/>
      <c r="N343" s="48"/>
      <c r="O343" s="48"/>
      <c r="P343" s="30">
        <v>36280.800000000003</v>
      </c>
      <c r="Q343" s="47">
        <v>9954.01</v>
      </c>
      <c r="R343" s="47"/>
      <c r="S343" s="26"/>
    </row>
    <row r="344" spans="1:19" ht="11.85" customHeight="1" x14ac:dyDescent="0.2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</row>
    <row r="345" spans="1:19" ht="11.85" customHeight="1" x14ac:dyDescent="0.2">
      <c r="A345" s="27"/>
      <c r="B345" s="46" t="s">
        <v>359</v>
      </c>
      <c r="C345" s="46"/>
      <c r="D345" s="46"/>
      <c r="E345" s="46"/>
      <c r="F345" s="28"/>
      <c r="G345" s="29">
        <v>2</v>
      </c>
      <c r="H345" s="30" t="s">
        <v>487</v>
      </c>
      <c r="I345" s="30">
        <v>1322.46</v>
      </c>
      <c r="J345" s="30">
        <v>1322.46</v>
      </c>
      <c r="K345" s="30">
        <v>1279.8</v>
      </c>
      <c r="L345" s="47" t="s">
        <v>488</v>
      </c>
      <c r="M345" s="47"/>
      <c r="N345" s="48"/>
      <c r="O345" s="48"/>
      <c r="P345" s="30" t="s">
        <v>489</v>
      </c>
      <c r="Q345" s="47" t="s">
        <v>144</v>
      </c>
      <c r="R345" s="47"/>
      <c r="S345" s="26"/>
    </row>
    <row r="346" spans="1:19" ht="11.85" customHeight="1" x14ac:dyDescent="0.2">
      <c r="A346" s="49" t="s">
        <v>340</v>
      </c>
      <c r="B346" s="49"/>
      <c r="C346" s="49"/>
      <c r="D346" s="49"/>
      <c r="E346" s="49"/>
      <c r="F346" s="28"/>
      <c r="G346" s="29">
        <v>2</v>
      </c>
      <c r="H346" s="30" t="s">
        <v>487</v>
      </c>
      <c r="I346" s="30">
        <v>1322.46</v>
      </c>
      <c r="J346" s="30">
        <v>1322.46</v>
      </c>
      <c r="K346" s="30">
        <v>1279.8</v>
      </c>
      <c r="L346" s="47" t="s">
        <v>488</v>
      </c>
      <c r="M346" s="47"/>
      <c r="N346" s="48"/>
      <c r="O346" s="48"/>
      <c r="P346" s="30" t="s">
        <v>489</v>
      </c>
      <c r="Q346" s="47" t="s">
        <v>144</v>
      </c>
      <c r="R346" s="47"/>
      <c r="S346" s="26"/>
    </row>
    <row r="347" spans="1:19" ht="11.1" customHeight="1" x14ac:dyDescent="0.2">
      <c r="A347" s="49" t="s">
        <v>333</v>
      </c>
      <c r="B347" s="49"/>
      <c r="C347" s="49"/>
      <c r="D347" s="49"/>
      <c r="E347" s="49"/>
      <c r="F347" s="29">
        <v>434139</v>
      </c>
      <c r="G347" s="29">
        <v>434139</v>
      </c>
      <c r="H347" s="30">
        <v>599682700.25999999</v>
      </c>
      <c r="I347" s="30">
        <v>423693617.11000001</v>
      </c>
      <c r="J347" s="30">
        <v>423693617.11000001</v>
      </c>
      <c r="K347" s="30">
        <v>399089448.87</v>
      </c>
      <c r="L347" s="47" t="s">
        <v>490</v>
      </c>
      <c r="M347" s="47"/>
      <c r="N347" s="53"/>
      <c r="O347" s="53"/>
      <c r="P347" s="30">
        <v>644430674.83000004</v>
      </c>
      <c r="Q347" s="47">
        <v>19848171.379999999</v>
      </c>
      <c r="R347" s="47"/>
      <c r="S347" s="26"/>
    </row>
    <row r="348" spans="1:19" ht="11.85" customHeigh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1">
        <v>624582503.45000005</v>
      </c>
      <c r="P348" s="51"/>
      <c r="Q348" s="51"/>
      <c r="R348" s="51"/>
      <c r="S348" s="51"/>
    </row>
    <row r="349" spans="1:19" ht="31.7" customHeight="1" x14ac:dyDescent="0.2">
      <c r="A349" s="52" t="s">
        <v>334</v>
      </c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</row>
    <row r="350" spans="1:19" ht="73.5" customHeight="1" x14ac:dyDescent="0.2">
      <c r="J350" s="32">
        <v>0</v>
      </c>
      <c r="K350" s="33">
        <v>0</v>
      </c>
    </row>
    <row r="351" spans="1:19" ht="73.5" customHeight="1" x14ac:dyDescent="0.2">
      <c r="J351" s="23">
        <v>0</v>
      </c>
      <c r="K351" s="33">
        <v>0</v>
      </c>
    </row>
    <row r="352" spans="1:19" ht="73.5" customHeight="1" x14ac:dyDescent="0.2">
      <c r="J352" s="23">
        <v>0</v>
      </c>
      <c r="K352" s="33">
        <v>0</v>
      </c>
    </row>
    <row r="353" spans="1:19" ht="73.5" customHeight="1" x14ac:dyDescent="0.2">
      <c r="J353" s="23">
        <v>0</v>
      </c>
      <c r="K353" s="33">
        <v>0</v>
      </c>
    </row>
    <row r="354" spans="1:19" ht="45.6" customHeight="1" x14ac:dyDescent="0.2">
      <c r="J354" s="23">
        <v>0</v>
      </c>
      <c r="K354" s="33">
        <v>0</v>
      </c>
    </row>
    <row r="355" spans="1:19" ht="45.6" customHeight="1" thickBo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>
        <v>0</v>
      </c>
      <c r="K355" s="31">
        <v>0</v>
      </c>
      <c r="L355" s="31"/>
      <c r="M355" s="31"/>
      <c r="N355" s="31"/>
      <c r="O355" s="31"/>
      <c r="P355" s="31"/>
      <c r="Q355" s="31"/>
      <c r="R355" s="31"/>
      <c r="S355" s="31"/>
    </row>
    <row r="356" spans="1:19" x14ac:dyDescent="0.2">
      <c r="J356" s="23">
        <v>0</v>
      </c>
      <c r="K356" s="33">
        <v>0</v>
      </c>
    </row>
    <row r="357" spans="1:19" x14ac:dyDescent="0.2">
      <c r="J357" s="23">
        <v>0</v>
      </c>
      <c r="K357" s="33">
        <v>0</v>
      </c>
    </row>
    <row r="358" spans="1:19" x14ac:dyDescent="0.2">
      <c r="J358" s="23">
        <v>0</v>
      </c>
      <c r="K358" s="33">
        <v>0</v>
      </c>
    </row>
  </sheetData>
  <autoFilter ref="A11:WWA343" xr:uid="{0412E18F-D825-463C-8069-BFACB99514AD}">
    <filterColumn colId="1" showButton="0"/>
    <filterColumn colId="2" showButton="0"/>
    <filterColumn colId="3" showButton="0"/>
    <filterColumn colId="4" showButton="0"/>
    <filterColumn colId="11" showButton="0"/>
    <filterColumn colId="12" showButton="0"/>
    <filterColumn colId="14" showButton="0"/>
    <filterColumn colId="15" showButton="0"/>
    <filterColumn colId="17" showButton="0"/>
  </autoFilter>
  <mergeCells count="1153">
    <mergeCell ref="O8:S8"/>
    <mergeCell ref="H9:H10"/>
    <mergeCell ref="A5:B5"/>
    <mergeCell ref="O5:S5"/>
    <mergeCell ref="A6:C6"/>
    <mergeCell ref="D6:S6"/>
    <mergeCell ref="A7:C7"/>
    <mergeCell ref="D7:S7"/>
    <mergeCell ref="I9:I11"/>
    <mergeCell ref="J9:J11"/>
    <mergeCell ref="K9:K11"/>
    <mergeCell ref="A18:D18"/>
    <mergeCell ref="E18:S18"/>
    <mergeCell ref="B19:E19"/>
    <mergeCell ref="L19:M19"/>
    <mergeCell ref="N19:O19"/>
    <mergeCell ref="Q19:R19"/>
    <mergeCell ref="B16:E16"/>
    <mergeCell ref="L16:M16"/>
    <mergeCell ref="N16:O16"/>
    <mergeCell ref="Q16:R16"/>
    <mergeCell ref="A17:E17"/>
    <mergeCell ref="L17:M17"/>
    <mergeCell ref="N17:O17"/>
    <mergeCell ref="Q17:R17"/>
    <mergeCell ref="A1:B1"/>
    <mergeCell ref="C1:L2"/>
    <mergeCell ref="M1:S1"/>
    <mergeCell ref="A2:B4"/>
    <mergeCell ref="M2:S4"/>
    <mergeCell ref="C3:L3"/>
    <mergeCell ref="C4:L4"/>
    <mergeCell ref="L9:N11"/>
    <mergeCell ref="O9:S10"/>
    <mergeCell ref="A10:A11"/>
    <mergeCell ref="G10:G11"/>
    <mergeCell ref="O11:Q11"/>
    <mergeCell ref="R11:S11"/>
    <mergeCell ref="A8:A9"/>
    <mergeCell ref="B8:F11"/>
    <mergeCell ref="G8:G9"/>
    <mergeCell ref="I8:J8"/>
    <mergeCell ref="K8:N8"/>
    <mergeCell ref="A24:D24"/>
    <mergeCell ref="E24:S24"/>
    <mergeCell ref="B25:E25"/>
    <mergeCell ref="L25:M25"/>
    <mergeCell ref="N25:O25"/>
    <mergeCell ref="Q25:R25"/>
    <mergeCell ref="B22:E22"/>
    <mergeCell ref="L22:M22"/>
    <mergeCell ref="N22:O22"/>
    <mergeCell ref="Q22:R22"/>
    <mergeCell ref="A23:E23"/>
    <mergeCell ref="L23:M23"/>
    <mergeCell ref="N23:O23"/>
    <mergeCell ref="Q23:R23"/>
    <mergeCell ref="A20:E20"/>
    <mergeCell ref="L20:M20"/>
    <mergeCell ref="N20:O20"/>
    <mergeCell ref="Q20:R20"/>
    <mergeCell ref="A21:D21"/>
    <mergeCell ref="E21:S21"/>
    <mergeCell ref="A12:D12"/>
    <mergeCell ref="E12:S12"/>
    <mergeCell ref="B13:E13"/>
    <mergeCell ref="L13:M13"/>
    <mergeCell ref="N13:O13"/>
    <mergeCell ref="Q13:R13"/>
    <mergeCell ref="A30:D30"/>
    <mergeCell ref="E30:S30"/>
    <mergeCell ref="B31:E31"/>
    <mergeCell ref="L31:M31"/>
    <mergeCell ref="N31:O31"/>
    <mergeCell ref="Q31:R31"/>
    <mergeCell ref="B28:E28"/>
    <mergeCell ref="L28:M28"/>
    <mergeCell ref="N28:O28"/>
    <mergeCell ref="Q28:R28"/>
    <mergeCell ref="A29:E29"/>
    <mergeCell ref="L29:M29"/>
    <mergeCell ref="N29:O29"/>
    <mergeCell ref="Q29:R29"/>
    <mergeCell ref="A26:E26"/>
    <mergeCell ref="L26:M26"/>
    <mergeCell ref="N26:O26"/>
    <mergeCell ref="Q26:R26"/>
    <mergeCell ref="A27:D27"/>
    <mergeCell ref="E27:S27"/>
    <mergeCell ref="A14:E14"/>
    <mergeCell ref="L14:M14"/>
    <mergeCell ref="N14:O14"/>
    <mergeCell ref="Q14:R14"/>
    <mergeCell ref="A15:D15"/>
    <mergeCell ref="E15:S15"/>
    <mergeCell ref="A36:D36"/>
    <mergeCell ref="E36:S36"/>
    <mergeCell ref="B37:E37"/>
    <mergeCell ref="L37:M37"/>
    <mergeCell ref="N37:O37"/>
    <mergeCell ref="Q37:R37"/>
    <mergeCell ref="B34:E34"/>
    <mergeCell ref="L34:M34"/>
    <mergeCell ref="N34:O34"/>
    <mergeCell ref="Q34:R34"/>
    <mergeCell ref="A35:E35"/>
    <mergeCell ref="L35:M35"/>
    <mergeCell ref="N35:O35"/>
    <mergeCell ref="Q35:R35"/>
    <mergeCell ref="A32:E32"/>
    <mergeCell ref="L32:M32"/>
    <mergeCell ref="N32:O32"/>
    <mergeCell ref="Q32:R32"/>
    <mergeCell ref="A33:D33"/>
    <mergeCell ref="E33:S33"/>
    <mergeCell ref="A42:D42"/>
    <mergeCell ref="E42:S42"/>
    <mergeCell ref="B43:E43"/>
    <mergeCell ref="L43:M43"/>
    <mergeCell ref="N43:O43"/>
    <mergeCell ref="Q43:R43"/>
    <mergeCell ref="B40:E40"/>
    <mergeCell ref="L40:M40"/>
    <mergeCell ref="N40:O40"/>
    <mergeCell ref="Q40:R40"/>
    <mergeCell ref="A41:E41"/>
    <mergeCell ref="L41:M41"/>
    <mergeCell ref="N41:O41"/>
    <mergeCell ref="Q41:R41"/>
    <mergeCell ref="A38:E38"/>
    <mergeCell ref="L38:M38"/>
    <mergeCell ref="N38:O38"/>
    <mergeCell ref="Q38:R38"/>
    <mergeCell ref="A39:D39"/>
    <mergeCell ref="E39:S39"/>
    <mergeCell ref="A48:D48"/>
    <mergeCell ref="E48:S48"/>
    <mergeCell ref="B49:E49"/>
    <mergeCell ref="L49:M49"/>
    <mergeCell ref="N49:O49"/>
    <mergeCell ref="Q49:R49"/>
    <mergeCell ref="B46:E46"/>
    <mergeCell ref="L46:M46"/>
    <mergeCell ref="N46:O46"/>
    <mergeCell ref="Q46:R46"/>
    <mergeCell ref="A47:E47"/>
    <mergeCell ref="L47:M47"/>
    <mergeCell ref="N47:O47"/>
    <mergeCell ref="Q47:R47"/>
    <mergeCell ref="A44:E44"/>
    <mergeCell ref="L44:M44"/>
    <mergeCell ref="N44:O44"/>
    <mergeCell ref="Q44:R44"/>
    <mergeCell ref="A45:D45"/>
    <mergeCell ref="E45:S45"/>
    <mergeCell ref="A54:D54"/>
    <mergeCell ref="E54:S54"/>
    <mergeCell ref="B55:E55"/>
    <mergeCell ref="L55:M55"/>
    <mergeCell ref="N55:O55"/>
    <mergeCell ref="Q55:R55"/>
    <mergeCell ref="B52:E52"/>
    <mergeCell ref="L52:M52"/>
    <mergeCell ref="N52:O52"/>
    <mergeCell ref="Q52:R52"/>
    <mergeCell ref="A53:E53"/>
    <mergeCell ref="L53:M53"/>
    <mergeCell ref="N53:O53"/>
    <mergeCell ref="Q53:R53"/>
    <mergeCell ref="A50:E50"/>
    <mergeCell ref="L50:M50"/>
    <mergeCell ref="N50:O50"/>
    <mergeCell ref="Q50:R50"/>
    <mergeCell ref="A51:D51"/>
    <mergeCell ref="E51:S51"/>
    <mergeCell ref="A60:D60"/>
    <mergeCell ref="E60:S60"/>
    <mergeCell ref="B61:E61"/>
    <mergeCell ref="L61:M61"/>
    <mergeCell ref="N61:O61"/>
    <mergeCell ref="Q61:R61"/>
    <mergeCell ref="B58:E58"/>
    <mergeCell ref="L58:M58"/>
    <mergeCell ref="N58:O58"/>
    <mergeCell ref="Q58:R58"/>
    <mergeCell ref="A59:E59"/>
    <mergeCell ref="L59:M59"/>
    <mergeCell ref="N59:O59"/>
    <mergeCell ref="Q59:R59"/>
    <mergeCell ref="A56:E56"/>
    <mergeCell ref="L56:M56"/>
    <mergeCell ref="N56:O56"/>
    <mergeCell ref="Q56:R56"/>
    <mergeCell ref="A57:D57"/>
    <mergeCell ref="E57:S57"/>
    <mergeCell ref="A66:D66"/>
    <mergeCell ref="E66:S66"/>
    <mergeCell ref="B67:E67"/>
    <mergeCell ref="L67:M67"/>
    <mergeCell ref="N67:O67"/>
    <mergeCell ref="Q67:R67"/>
    <mergeCell ref="B64:E64"/>
    <mergeCell ref="L64:M64"/>
    <mergeCell ref="N64:O64"/>
    <mergeCell ref="Q64:R64"/>
    <mergeCell ref="A65:E65"/>
    <mergeCell ref="L65:M65"/>
    <mergeCell ref="N65:O65"/>
    <mergeCell ref="Q65:R65"/>
    <mergeCell ref="A62:E62"/>
    <mergeCell ref="L62:M62"/>
    <mergeCell ref="N62:O62"/>
    <mergeCell ref="Q62:R62"/>
    <mergeCell ref="A63:D63"/>
    <mergeCell ref="E63:S63"/>
    <mergeCell ref="A72:D72"/>
    <mergeCell ref="E72:S72"/>
    <mergeCell ref="B73:E73"/>
    <mergeCell ref="L73:M73"/>
    <mergeCell ref="N73:O73"/>
    <mergeCell ref="Q73:R73"/>
    <mergeCell ref="B70:E70"/>
    <mergeCell ref="L70:M70"/>
    <mergeCell ref="N70:O70"/>
    <mergeCell ref="Q70:R70"/>
    <mergeCell ref="A71:E71"/>
    <mergeCell ref="L71:M71"/>
    <mergeCell ref="N71:O71"/>
    <mergeCell ref="Q71:R71"/>
    <mergeCell ref="A68:E68"/>
    <mergeCell ref="L68:M68"/>
    <mergeCell ref="N68:O68"/>
    <mergeCell ref="Q68:R68"/>
    <mergeCell ref="A69:D69"/>
    <mergeCell ref="E69:S69"/>
    <mergeCell ref="A78:D78"/>
    <mergeCell ref="E78:S78"/>
    <mergeCell ref="B79:E79"/>
    <mergeCell ref="L79:M79"/>
    <mergeCell ref="N79:O79"/>
    <mergeCell ref="Q79:R79"/>
    <mergeCell ref="B76:E76"/>
    <mergeCell ref="L76:M76"/>
    <mergeCell ref="N76:O76"/>
    <mergeCell ref="Q76:R76"/>
    <mergeCell ref="A77:E77"/>
    <mergeCell ref="L77:M77"/>
    <mergeCell ref="N77:O77"/>
    <mergeCell ref="Q77:R77"/>
    <mergeCell ref="A74:E74"/>
    <mergeCell ref="L74:M74"/>
    <mergeCell ref="N74:O74"/>
    <mergeCell ref="Q74:R74"/>
    <mergeCell ref="A75:D75"/>
    <mergeCell ref="E75:S75"/>
    <mergeCell ref="A84:D84"/>
    <mergeCell ref="E84:S84"/>
    <mergeCell ref="B85:E85"/>
    <mergeCell ref="L85:M85"/>
    <mergeCell ref="N85:O85"/>
    <mergeCell ref="Q85:R85"/>
    <mergeCell ref="B82:E82"/>
    <mergeCell ref="L82:M82"/>
    <mergeCell ref="N82:O82"/>
    <mergeCell ref="Q82:R82"/>
    <mergeCell ref="A83:E83"/>
    <mergeCell ref="L83:M83"/>
    <mergeCell ref="N83:O83"/>
    <mergeCell ref="Q83:R83"/>
    <mergeCell ref="A80:E80"/>
    <mergeCell ref="L80:M80"/>
    <mergeCell ref="N80:O80"/>
    <mergeCell ref="Q80:R80"/>
    <mergeCell ref="A81:D81"/>
    <mergeCell ref="E81:S81"/>
    <mergeCell ref="A90:D90"/>
    <mergeCell ref="E90:S90"/>
    <mergeCell ref="B91:E91"/>
    <mergeCell ref="L91:M91"/>
    <mergeCell ref="N91:O91"/>
    <mergeCell ref="Q91:R91"/>
    <mergeCell ref="B88:E88"/>
    <mergeCell ref="L88:M88"/>
    <mergeCell ref="N88:O88"/>
    <mergeCell ref="Q88:R88"/>
    <mergeCell ref="A89:E89"/>
    <mergeCell ref="L89:M89"/>
    <mergeCell ref="N89:O89"/>
    <mergeCell ref="Q89:R89"/>
    <mergeCell ref="A86:E86"/>
    <mergeCell ref="L86:M86"/>
    <mergeCell ref="N86:O86"/>
    <mergeCell ref="Q86:R86"/>
    <mergeCell ref="A87:D87"/>
    <mergeCell ref="E87:S87"/>
    <mergeCell ref="A96:D96"/>
    <mergeCell ref="E96:S96"/>
    <mergeCell ref="B97:E97"/>
    <mergeCell ref="L97:M97"/>
    <mergeCell ref="N97:O97"/>
    <mergeCell ref="Q97:R97"/>
    <mergeCell ref="B94:E94"/>
    <mergeCell ref="L94:M94"/>
    <mergeCell ref="N94:O94"/>
    <mergeCell ref="Q94:R94"/>
    <mergeCell ref="A95:E95"/>
    <mergeCell ref="L95:M95"/>
    <mergeCell ref="N95:O95"/>
    <mergeCell ref="Q95:R95"/>
    <mergeCell ref="A92:E92"/>
    <mergeCell ref="L92:M92"/>
    <mergeCell ref="N92:O92"/>
    <mergeCell ref="Q92:R92"/>
    <mergeCell ref="A93:D93"/>
    <mergeCell ref="E93:S93"/>
    <mergeCell ref="A102:D102"/>
    <mergeCell ref="E102:S102"/>
    <mergeCell ref="B103:E103"/>
    <mergeCell ref="L103:M103"/>
    <mergeCell ref="N103:O103"/>
    <mergeCell ref="Q103:R103"/>
    <mergeCell ref="B100:E100"/>
    <mergeCell ref="L100:M100"/>
    <mergeCell ref="N100:O100"/>
    <mergeCell ref="Q100:R100"/>
    <mergeCell ref="A101:E101"/>
    <mergeCell ref="L101:M101"/>
    <mergeCell ref="N101:O101"/>
    <mergeCell ref="Q101:R101"/>
    <mergeCell ref="A98:E98"/>
    <mergeCell ref="L98:M98"/>
    <mergeCell ref="N98:O98"/>
    <mergeCell ref="Q98:R98"/>
    <mergeCell ref="A99:D99"/>
    <mergeCell ref="E99:S99"/>
    <mergeCell ref="A108:D108"/>
    <mergeCell ref="E108:S108"/>
    <mergeCell ref="B109:E109"/>
    <mergeCell ref="L109:M109"/>
    <mergeCell ref="N109:O109"/>
    <mergeCell ref="Q109:R109"/>
    <mergeCell ref="B106:E106"/>
    <mergeCell ref="L106:M106"/>
    <mergeCell ref="N106:O106"/>
    <mergeCell ref="Q106:R106"/>
    <mergeCell ref="A107:E107"/>
    <mergeCell ref="L107:M107"/>
    <mergeCell ref="N107:O107"/>
    <mergeCell ref="Q107:R107"/>
    <mergeCell ref="A104:E104"/>
    <mergeCell ref="L104:M104"/>
    <mergeCell ref="N104:O104"/>
    <mergeCell ref="Q104:R104"/>
    <mergeCell ref="A105:D105"/>
    <mergeCell ref="E105:S105"/>
    <mergeCell ref="A114:D114"/>
    <mergeCell ref="E114:S114"/>
    <mergeCell ref="B115:E115"/>
    <mergeCell ref="L115:M115"/>
    <mergeCell ref="N115:O115"/>
    <mergeCell ref="Q115:R115"/>
    <mergeCell ref="B112:E112"/>
    <mergeCell ref="L112:M112"/>
    <mergeCell ref="N112:O112"/>
    <mergeCell ref="Q112:R112"/>
    <mergeCell ref="A113:E113"/>
    <mergeCell ref="L113:M113"/>
    <mergeCell ref="N113:O113"/>
    <mergeCell ref="Q113:R113"/>
    <mergeCell ref="A110:E110"/>
    <mergeCell ref="L110:M110"/>
    <mergeCell ref="N110:O110"/>
    <mergeCell ref="Q110:R110"/>
    <mergeCell ref="A111:D111"/>
    <mergeCell ref="E111:S111"/>
    <mergeCell ref="A120:D120"/>
    <mergeCell ref="E120:S120"/>
    <mergeCell ref="B121:E121"/>
    <mergeCell ref="L121:M121"/>
    <mergeCell ref="N121:O121"/>
    <mergeCell ref="Q121:R121"/>
    <mergeCell ref="B118:E118"/>
    <mergeCell ref="L118:M118"/>
    <mergeCell ref="N118:O118"/>
    <mergeCell ref="Q118:R118"/>
    <mergeCell ref="A119:E119"/>
    <mergeCell ref="L119:M119"/>
    <mergeCell ref="N119:O119"/>
    <mergeCell ref="Q119:R119"/>
    <mergeCell ref="A116:E116"/>
    <mergeCell ref="L116:M116"/>
    <mergeCell ref="N116:O116"/>
    <mergeCell ref="Q116:R116"/>
    <mergeCell ref="A117:D117"/>
    <mergeCell ref="E117:S117"/>
    <mergeCell ref="A126:D126"/>
    <mergeCell ref="E126:S126"/>
    <mergeCell ref="B127:E127"/>
    <mergeCell ref="L127:M127"/>
    <mergeCell ref="N127:O127"/>
    <mergeCell ref="Q127:R127"/>
    <mergeCell ref="B124:E124"/>
    <mergeCell ref="L124:M124"/>
    <mergeCell ref="N124:O124"/>
    <mergeCell ref="Q124:R124"/>
    <mergeCell ref="A125:E125"/>
    <mergeCell ref="L125:M125"/>
    <mergeCell ref="N125:O125"/>
    <mergeCell ref="Q125:R125"/>
    <mergeCell ref="A122:E122"/>
    <mergeCell ref="L122:M122"/>
    <mergeCell ref="N122:O122"/>
    <mergeCell ref="Q122:R122"/>
    <mergeCell ref="A123:D123"/>
    <mergeCell ref="E123:S123"/>
    <mergeCell ref="A132:D132"/>
    <mergeCell ref="E132:S132"/>
    <mergeCell ref="B133:E133"/>
    <mergeCell ref="L133:M133"/>
    <mergeCell ref="N133:O133"/>
    <mergeCell ref="Q133:R133"/>
    <mergeCell ref="B130:E130"/>
    <mergeCell ref="L130:M130"/>
    <mergeCell ref="N130:O130"/>
    <mergeCell ref="Q130:R130"/>
    <mergeCell ref="A131:E131"/>
    <mergeCell ref="L131:M131"/>
    <mergeCell ref="N131:O131"/>
    <mergeCell ref="Q131:R131"/>
    <mergeCell ref="A128:E128"/>
    <mergeCell ref="L128:M128"/>
    <mergeCell ref="N128:O128"/>
    <mergeCell ref="Q128:R128"/>
    <mergeCell ref="A129:D129"/>
    <mergeCell ref="E129:S129"/>
    <mergeCell ref="A138:D138"/>
    <mergeCell ref="E138:S138"/>
    <mergeCell ref="B139:E139"/>
    <mergeCell ref="L139:M139"/>
    <mergeCell ref="N139:O139"/>
    <mergeCell ref="Q139:R139"/>
    <mergeCell ref="B136:E136"/>
    <mergeCell ref="L136:M136"/>
    <mergeCell ref="N136:O136"/>
    <mergeCell ref="Q136:R136"/>
    <mergeCell ref="A137:E137"/>
    <mergeCell ref="L137:M137"/>
    <mergeCell ref="N137:O137"/>
    <mergeCell ref="Q137:R137"/>
    <mergeCell ref="A134:E134"/>
    <mergeCell ref="L134:M134"/>
    <mergeCell ref="N134:O134"/>
    <mergeCell ref="Q134:R134"/>
    <mergeCell ref="A135:D135"/>
    <mergeCell ref="E135:S135"/>
    <mergeCell ref="A144:D144"/>
    <mergeCell ref="E144:S144"/>
    <mergeCell ref="B145:E145"/>
    <mergeCell ref="L145:M145"/>
    <mergeCell ref="N145:O145"/>
    <mergeCell ref="Q145:R145"/>
    <mergeCell ref="B142:E142"/>
    <mergeCell ref="L142:M142"/>
    <mergeCell ref="N142:O142"/>
    <mergeCell ref="Q142:R142"/>
    <mergeCell ref="A143:E143"/>
    <mergeCell ref="L143:M143"/>
    <mergeCell ref="N143:O143"/>
    <mergeCell ref="Q143:R143"/>
    <mergeCell ref="A140:E140"/>
    <mergeCell ref="L140:M140"/>
    <mergeCell ref="N140:O140"/>
    <mergeCell ref="Q140:R140"/>
    <mergeCell ref="A141:D141"/>
    <mergeCell ref="E141:S141"/>
    <mergeCell ref="A150:D150"/>
    <mergeCell ref="E150:S150"/>
    <mergeCell ref="B151:E151"/>
    <mergeCell ref="L151:M151"/>
    <mergeCell ref="N151:O151"/>
    <mergeCell ref="Q151:R151"/>
    <mergeCell ref="B148:E148"/>
    <mergeCell ref="L148:M148"/>
    <mergeCell ref="N148:O148"/>
    <mergeCell ref="Q148:R148"/>
    <mergeCell ref="A149:E149"/>
    <mergeCell ref="L149:M149"/>
    <mergeCell ref="N149:O149"/>
    <mergeCell ref="Q149:R149"/>
    <mergeCell ref="A146:E146"/>
    <mergeCell ref="L146:M146"/>
    <mergeCell ref="N146:O146"/>
    <mergeCell ref="Q146:R146"/>
    <mergeCell ref="A147:D147"/>
    <mergeCell ref="E147:S147"/>
    <mergeCell ref="A156:D156"/>
    <mergeCell ref="E156:S156"/>
    <mergeCell ref="B157:E157"/>
    <mergeCell ref="L157:M157"/>
    <mergeCell ref="N157:O157"/>
    <mergeCell ref="Q157:R157"/>
    <mergeCell ref="B154:E154"/>
    <mergeCell ref="L154:M154"/>
    <mergeCell ref="N154:O154"/>
    <mergeCell ref="Q154:R154"/>
    <mergeCell ref="A155:E155"/>
    <mergeCell ref="L155:M155"/>
    <mergeCell ref="N155:O155"/>
    <mergeCell ref="Q155:R155"/>
    <mergeCell ref="A152:E152"/>
    <mergeCell ref="L152:M152"/>
    <mergeCell ref="N152:O152"/>
    <mergeCell ref="Q152:R152"/>
    <mergeCell ref="A153:D153"/>
    <mergeCell ref="E153:S153"/>
    <mergeCell ref="A162:D162"/>
    <mergeCell ref="E162:S162"/>
    <mergeCell ref="B163:E163"/>
    <mergeCell ref="L163:M163"/>
    <mergeCell ref="N163:O163"/>
    <mergeCell ref="Q163:R163"/>
    <mergeCell ref="B160:E160"/>
    <mergeCell ref="L160:M160"/>
    <mergeCell ref="N160:O160"/>
    <mergeCell ref="Q160:R160"/>
    <mergeCell ref="A161:E161"/>
    <mergeCell ref="L161:M161"/>
    <mergeCell ref="N161:O161"/>
    <mergeCell ref="Q161:R161"/>
    <mergeCell ref="A158:E158"/>
    <mergeCell ref="L158:M158"/>
    <mergeCell ref="N158:O158"/>
    <mergeCell ref="Q158:R158"/>
    <mergeCell ref="A159:D159"/>
    <mergeCell ref="E159:S159"/>
    <mergeCell ref="A168:D168"/>
    <mergeCell ref="E168:S168"/>
    <mergeCell ref="B169:E169"/>
    <mergeCell ref="L169:M169"/>
    <mergeCell ref="N169:O169"/>
    <mergeCell ref="Q169:R169"/>
    <mergeCell ref="B166:E166"/>
    <mergeCell ref="L166:M166"/>
    <mergeCell ref="N166:O166"/>
    <mergeCell ref="Q166:R166"/>
    <mergeCell ref="A167:E167"/>
    <mergeCell ref="L167:M167"/>
    <mergeCell ref="N167:O167"/>
    <mergeCell ref="Q167:R167"/>
    <mergeCell ref="A164:E164"/>
    <mergeCell ref="L164:M164"/>
    <mergeCell ref="N164:O164"/>
    <mergeCell ref="Q164:R164"/>
    <mergeCell ref="A165:D165"/>
    <mergeCell ref="E165:S165"/>
    <mergeCell ref="A174:D174"/>
    <mergeCell ref="E174:S174"/>
    <mergeCell ref="B175:E175"/>
    <mergeCell ref="L175:M175"/>
    <mergeCell ref="N175:O175"/>
    <mergeCell ref="Q175:R175"/>
    <mergeCell ref="B172:E172"/>
    <mergeCell ref="L172:M172"/>
    <mergeCell ref="N172:O172"/>
    <mergeCell ref="Q172:R172"/>
    <mergeCell ref="A173:E173"/>
    <mergeCell ref="L173:M173"/>
    <mergeCell ref="N173:O173"/>
    <mergeCell ref="Q173:R173"/>
    <mergeCell ref="A170:E170"/>
    <mergeCell ref="L170:M170"/>
    <mergeCell ref="N170:O170"/>
    <mergeCell ref="Q170:R170"/>
    <mergeCell ref="A171:D171"/>
    <mergeCell ref="E171:S171"/>
    <mergeCell ref="A180:D180"/>
    <mergeCell ref="E180:S180"/>
    <mergeCell ref="B181:E181"/>
    <mergeCell ref="L181:M181"/>
    <mergeCell ref="N181:O181"/>
    <mergeCell ref="Q181:R181"/>
    <mergeCell ref="B178:E178"/>
    <mergeCell ref="L178:M178"/>
    <mergeCell ref="N178:O178"/>
    <mergeCell ref="Q178:R178"/>
    <mergeCell ref="A179:E179"/>
    <mergeCell ref="L179:M179"/>
    <mergeCell ref="N179:O179"/>
    <mergeCell ref="Q179:R179"/>
    <mergeCell ref="A176:E176"/>
    <mergeCell ref="L176:M176"/>
    <mergeCell ref="N176:O176"/>
    <mergeCell ref="Q176:R176"/>
    <mergeCell ref="A177:D177"/>
    <mergeCell ref="E177:S177"/>
    <mergeCell ref="A186:D186"/>
    <mergeCell ref="E186:S186"/>
    <mergeCell ref="B187:E187"/>
    <mergeCell ref="L187:M187"/>
    <mergeCell ref="N187:O187"/>
    <mergeCell ref="Q187:R187"/>
    <mergeCell ref="B184:E184"/>
    <mergeCell ref="L184:M184"/>
    <mergeCell ref="N184:O184"/>
    <mergeCell ref="Q184:R184"/>
    <mergeCell ref="A185:E185"/>
    <mergeCell ref="L185:M185"/>
    <mergeCell ref="N185:O185"/>
    <mergeCell ref="Q185:R185"/>
    <mergeCell ref="A182:E182"/>
    <mergeCell ref="L182:M182"/>
    <mergeCell ref="N182:O182"/>
    <mergeCell ref="Q182:R182"/>
    <mergeCell ref="A183:D183"/>
    <mergeCell ref="E183:S183"/>
    <mergeCell ref="A192:D192"/>
    <mergeCell ref="E192:S192"/>
    <mergeCell ref="B193:E193"/>
    <mergeCell ref="L193:M193"/>
    <mergeCell ref="N193:O193"/>
    <mergeCell ref="Q193:R193"/>
    <mergeCell ref="B190:E190"/>
    <mergeCell ref="L190:M190"/>
    <mergeCell ref="N190:O190"/>
    <mergeCell ref="Q190:R190"/>
    <mergeCell ref="A191:E191"/>
    <mergeCell ref="L191:M191"/>
    <mergeCell ref="N191:O191"/>
    <mergeCell ref="Q191:R191"/>
    <mergeCell ref="A188:E188"/>
    <mergeCell ref="L188:M188"/>
    <mergeCell ref="N188:O188"/>
    <mergeCell ref="Q188:R188"/>
    <mergeCell ref="A189:D189"/>
    <mergeCell ref="E189:S189"/>
    <mergeCell ref="A198:D198"/>
    <mergeCell ref="E198:S198"/>
    <mergeCell ref="B199:E199"/>
    <mergeCell ref="L199:M199"/>
    <mergeCell ref="N199:O199"/>
    <mergeCell ref="Q199:R199"/>
    <mergeCell ref="B196:E196"/>
    <mergeCell ref="L196:M196"/>
    <mergeCell ref="N196:O196"/>
    <mergeCell ref="Q196:R196"/>
    <mergeCell ref="A197:E197"/>
    <mergeCell ref="L197:M197"/>
    <mergeCell ref="N197:O197"/>
    <mergeCell ref="Q197:R197"/>
    <mergeCell ref="A194:E194"/>
    <mergeCell ref="L194:M194"/>
    <mergeCell ref="N194:O194"/>
    <mergeCell ref="Q194:R194"/>
    <mergeCell ref="A195:D195"/>
    <mergeCell ref="E195:S195"/>
    <mergeCell ref="A204:D204"/>
    <mergeCell ref="E204:S204"/>
    <mergeCell ref="B205:E205"/>
    <mergeCell ref="L205:M205"/>
    <mergeCell ref="N205:O205"/>
    <mergeCell ref="Q205:R205"/>
    <mergeCell ref="B202:E202"/>
    <mergeCell ref="L202:M202"/>
    <mergeCell ref="N202:O202"/>
    <mergeCell ref="Q202:R202"/>
    <mergeCell ref="A203:E203"/>
    <mergeCell ref="L203:M203"/>
    <mergeCell ref="N203:O203"/>
    <mergeCell ref="Q203:R203"/>
    <mergeCell ref="A200:E200"/>
    <mergeCell ref="L200:M200"/>
    <mergeCell ref="N200:O200"/>
    <mergeCell ref="Q200:R200"/>
    <mergeCell ref="A201:D201"/>
    <mergeCell ref="E201:S201"/>
    <mergeCell ref="A210:D210"/>
    <mergeCell ref="E210:S210"/>
    <mergeCell ref="B211:E211"/>
    <mergeCell ref="L211:M211"/>
    <mergeCell ref="N211:O211"/>
    <mergeCell ref="Q211:R211"/>
    <mergeCell ref="B208:E208"/>
    <mergeCell ref="L208:M208"/>
    <mergeCell ref="N208:O208"/>
    <mergeCell ref="Q208:R208"/>
    <mergeCell ref="A209:E209"/>
    <mergeCell ref="L209:M209"/>
    <mergeCell ref="N209:O209"/>
    <mergeCell ref="Q209:R209"/>
    <mergeCell ref="A206:E206"/>
    <mergeCell ref="L206:M206"/>
    <mergeCell ref="N206:O206"/>
    <mergeCell ref="Q206:R206"/>
    <mergeCell ref="A207:D207"/>
    <mergeCell ref="E207:S207"/>
    <mergeCell ref="A216:D216"/>
    <mergeCell ref="E216:S216"/>
    <mergeCell ref="B217:E217"/>
    <mergeCell ref="L217:M217"/>
    <mergeCell ref="N217:O217"/>
    <mergeCell ref="Q217:R217"/>
    <mergeCell ref="B214:E214"/>
    <mergeCell ref="L214:M214"/>
    <mergeCell ref="N214:O214"/>
    <mergeCell ref="Q214:R214"/>
    <mergeCell ref="A215:E215"/>
    <mergeCell ref="L215:M215"/>
    <mergeCell ref="N215:O215"/>
    <mergeCell ref="Q215:R215"/>
    <mergeCell ref="A212:E212"/>
    <mergeCell ref="L212:M212"/>
    <mergeCell ref="N212:O212"/>
    <mergeCell ref="Q212:R212"/>
    <mergeCell ref="A213:D213"/>
    <mergeCell ref="E213:S213"/>
    <mergeCell ref="A222:D222"/>
    <mergeCell ref="E222:S222"/>
    <mergeCell ref="B223:E223"/>
    <mergeCell ref="L223:M223"/>
    <mergeCell ref="N223:O223"/>
    <mergeCell ref="Q223:R223"/>
    <mergeCell ref="B220:E220"/>
    <mergeCell ref="L220:M220"/>
    <mergeCell ref="N220:O220"/>
    <mergeCell ref="Q220:R220"/>
    <mergeCell ref="A221:E221"/>
    <mergeCell ref="L221:M221"/>
    <mergeCell ref="N221:O221"/>
    <mergeCell ref="Q221:R221"/>
    <mergeCell ref="A218:E218"/>
    <mergeCell ref="L218:M218"/>
    <mergeCell ref="N218:O218"/>
    <mergeCell ref="Q218:R218"/>
    <mergeCell ref="A219:D219"/>
    <mergeCell ref="E219:S219"/>
    <mergeCell ref="A228:D228"/>
    <mergeCell ref="E228:S228"/>
    <mergeCell ref="B229:E229"/>
    <mergeCell ref="L229:M229"/>
    <mergeCell ref="N229:O229"/>
    <mergeCell ref="Q229:R229"/>
    <mergeCell ref="B226:E226"/>
    <mergeCell ref="L226:M226"/>
    <mergeCell ref="N226:O226"/>
    <mergeCell ref="Q226:R226"/>
    <mergeCell ref="A227:E227"/>
    <mergeCell ref="L227:M227"/>
    <mergeCell ref="N227:O227"/>
    <mergeCell ref="Q227:R227"/>
    <mergeCell ref="A224:E224"/>
    <mergeCell ref="L224:M224"/>
    <mergeCell ref="N224:O224"/>
    <mergeCell ref="Q224:R224"/>
    <mergeCell ref="A225:D225"/>
    <mergeCell ref="E225:S225"/>
    <mergeCell ref="A234:D234"/>
    <mergeCell ref="E234:S234"/>
    <mergeCell ref="B235:E235"/>
    <mergeCell ref="L235:M235"/>
    <mergeCell ref="N235:O235"/>
    <mergeCell ref="Q235:R235"/>
    <mergeCell ref="B232:E232"/>
    <mergeCell ref="L232:M232"/>
    <mergeCell ref="N232:O232"/>
    <mergeCell ref="Q232:R232"/>
    <mergeCell ref="A233:E233"/>
    <mergeCell ref="L233:M233"/>
    <mergeCell ref="N233:O233"/>
    <mergeCell ref="Q233:R233"/>
    <mergeCell ref="A230:E230"/>
    <mergeCell ref="L230:M230"/>
    <mergeCell ref="N230:O230"/>
    <mergeCell ref="Q230:R230"/>
    <mergeCell ref="A231:D231"/>
    <mergeCell ref="E231:S231"/>
    <mergeCell ref="A240:D240"/>
    <mergeCell ref="E240:S240"/>
    <mergeCell ref="B241:E241"/>
    <mergeCell ref="L241:M241"/>
    <mergeCell ref="N241:O241"/>
    <mergeCell ref="Q241:R241"/>
    <mergeCell ref="B238:E238"/>
    <mergeCell ref="L238:M238"/>
    <mergeCell ref="N238:O238"/>
    <mergeCell ref="Q238:R238"/>
    <mergeCell ref="A239:E239"/>
    <mergeCell ref="L239:M239"/>
    <mergeCell ref="N239:O239"/>
    <mergeCell ref="Q239:R239"/>
    <mergeCell ref="A236:E236"/>
    <mergeCell ref="L236:M236"/>
    <mergeCell ref="N236:O236"/>
    <mergeCell ref="Q236:R236"/>
    <mergeCell ref="A237:D237"/>
    <mergeCell ref="E237:S237"/>
    <mergeCell ref="A246:D246"/>
    <mergeCell ref="E246:S246"/>
    <mergeCell ref="B247:E247"/>
    <mergeCell ref="L247:M247"/>
    <mergeCell ref="N247:O247"/>
    <mergeCell ref="Q247:R247"/>
    <mergeCell ref="B244:E244"/>
    <mergeCell ref="L244:M244"/>
    <mergeCell ref="N244:O244"/>
    <mergeCell ref="Q244:R244"/>
    <mergeCell ref="A245:E245"/>
    <mergeCell ref="L245:M245"/>
    <mergeCell ref="N245:O245"/>
    <mergeCell ref="Q245:R245"/>
    <mergeCell ref="A242:E242"/>
    <mergeCell ref="L242:M242"/>
    <mergeCell ref="N242:O242"/>
    <mergeCell ref="Q242:R242"/>
    <mergeCell ref="A243:D243"/>
    <mergeCell ref="E243:S243"/>
    <mergeCell ref="A252:D252"/>
    <mergeCell ref="E252:S252"/>
    <mergeCell ref="B253:E253"/>
    <mergeCell ref="L253:M253"/>
    <mergeCell ref="N253:O253"/>
    <mergeCell ref="Q253:R253"/>
    <mergeCell ref="B250:E250"/>
    <mergeCell ref="L250:M250"/>
    <mergeCell ref="N250:O250"/>
    <mergeCell ref="Q250:R250"/>
    <mergeCell ref="A251:E251"/>
    <mergeCell ref="L251:M251"/>
    <mergeCell ref="N251:O251"/>
    <mergeCell ref="Q251:R251"/>
    <mergeCell ref="A248:E248"/>
    <mergeCell ref="L248:M248"/>
    <mergeCell ref="N248:O248"/>
    <mergeCell ref="Q248:R248"/>
    <mergeCell ref="A249:D249"/>
    <mergeCell ref="E249:S249"/>
    <mergeCell ref="A258:D258"/>
    <mergeCell ref="E258:S258"/>
    <mergeCell ref="B259:E259"/>
    <mergeCell ref="L259:M259"/>
    <mergeCell ref="N259:O259"/>
    <mergeCell ref="Q259:R259"/>
    <mergeCell ref="B256:E256"/>
    <mergeCell ref="L256:M256"/>
    <mergeCell ref="N256:O256"/>
    <mergeCell ref="Q256:R256"/>
    <mergeCell ref="A257:E257"/>
    <mergeCell ref="L257:M257"/>
    <mergeCell ref="N257:O257"/>
    <mergeCell ref="Q257:R257"/>
    <mergeCell ref="A254:E254"/>
    <mergeCell ref="L254:M254"/>
    <mergeCell ref="N254:O254"/>
    <mergeCell ref="Q254:R254"/>
    <mergeCell ref="A255:D255"/>
    <mergeCell ref="E255:S255"/>
    <mergeCell ref="A264:D264"/>
    <mergeCell ref="E264:S264"/>
    <mergeCell ref="B265:E265"/>
    <mergeCell ref="L265:M265"/>
    <mergeCell ref="N265:O265"/>
    <mergeCell ref="Q265:R265"/>
    <mergeCell ref="B262:E262"/>
    <mergeCell ref="L262:M262"/>
    <mergeCell ref="N262:O262"/>
    <mergeCell ref="Q262:R262"/>
    <mergeCell ref="A263:E263"/>
    <mergeCell ref="L263:M263"/>
    <mergeCell ref="N263:O263"/>
    <mergeCell ref="Q263:R263"/>
    <mergeCell ref="A260:E260"/>
    <mergeCell ref="L260:M260"/>
    <mergeCell ref="N260:O260"/>
    <mergeCell ref="Q260:R260"/>
    <mergeCell ref="A261:D261"/>
    <mergeCell ref="E261:S261"/>
    <mergeCell ref="A270:D270"/>
    <mergeCell ref="E270:S270"/>
    <mergeCell ref="B271:E271"/>
    <mergeCell ref="L271:M271"/>
    <mergeCell ref="N271:O271"/>
    <mergeCell ref="Q271:R271"/>
    <mergeCell ref="B268:E268"/>
    <mergeCell ref="L268:M268"/>
    <mergeCell ref="N268:O268"/>
    <mergeCell ref="Q268:R268"/>
    <mergeCell ref="A269:E269"/>
    <mergeCell ref="L269:M269"/>
    <mergeCell ref="N269:O269"/>
    <mergeCell ref="Q269:R269"/>
    <mergeCell ref="A266:E266"/>
    <mergeCell ref="L266:M266"/>
    <mergeCell ref="N266:O266"/>
    <mergeCell ref="Q266:R266"/>
    <mergeCell ref="A267:D267"/>
    <mergeCell ref="E267:S267"/>
    <mergeCell ref="A276:D276"/>
    <mergeCell ref="E276:S276"/>
    <mergeCell ref="B277:E277"/>
    <mergeCell ref="L277:M277"/>
    <mergeCell ref="N277:O277"/>
    <mergeCell ref="Q277:R277"/>
    <mergeCell ref="B274:E274"/>
    <mergeCell ref="L274:M274"/>
    <mergeCell ref="N274:O274"/>
    <mergeCell ref="Q274:R274"/>
    <mergeCell ref="A275:E275"/>
    <mergeCell ref="L275:M275"/>
    <mergeCell ref="N275:O275"/>
    <mergeCell ref="Q275:R275"/>
    <mergeCell ref="A272:E272"/>
    <mergeCell ref="L272:M272"/>
    <mergeCell ref="N272:O272"/>
    <mergeCell ref="Q272:R272"/>
    <mergeCell ref="A273:D273"/>
    <mergeCell ref="E273:S273"/>
    <mergeCell ref="A282:D282"/>
    <mergeCell ref="E282:S282"/>
    <mergeCell ref="B283:E283"/>
    <mergeCell ref="L283:M283"/>
    <mergeCell ref="N283:O283"/>
    <mergeCell ref="Q283:R283"/>
    <mergeCell ref="B280:E280"/>
    <mergeCell ref="L280:M280"/>
    <mergeCell ref="N280:O280"/>
    <mergeCell ref="Q280:R280"/>
    <mergeCell ref="A281:E281"/>
    <mergeCell ref="L281:M281"/>
    <mergeCell ref="N281:O281"/>
    <mergeCell ref="Q281:R281"/>
    <mergeCell ref="A278:E278"/>
    <mergeCell ref="L278:M278"/>
    <mergeCell ref="N278:O278"/>
    <mergeCell ref="Q278:R278"/>
    <mergeCell ref="A279:D279"/>
    <mergeCell ref="E279:S279"/>
    <mergeCell ref="A288:D288"/>
    <mergeCell ref="E288:S288"/>
    <mergeCell ref="B289:E289"/>
    <mergeCell ref="L289:M289"/>
    <mergeCell ref="N289:O289"/>
    <mergeCell ref="Q289:R289"/>
    <mergeCell ref="B286:E286"/>
    <mergeCell ref="L286:M286"/>
    <mergeCell ref="N286:O286"/>
    <mergeCell ref="Q286:R286"/>
    <mergeCell ref="A287:E287"/>
    <mergeCell ref="L287:M287"/>
    <mergeCell ref="N287:O287"/>
    <mergeCell ref="Q287:R287"/>
    <mergeCell ref="A284:E284"/>
    <mergeCell ref="L284:M284"/>
    <mergeCell ref="N284:O284"/>
    <mergeCell ref="Q284:R284"/>
    <mergeCell ref="A285:D285"/>
    <mergeCell ref="E285:S285"/>
    <mergeCell ref="A294:D294"/>
    <mergeCell ref="E294:S294"/>
    <mergeCell ref="B295:E295"/>
    <mergeCell ref="L295:M295"/>
    <mergeCell ref="N295:O295"/>
    <mergeCell ref="Q295:R295"/>
    <mergeCell ref="B292:E292"/>
    <mergeCell ref="L292:M292"/>
    <mergeCell ref="N292:O292"/>
    <mergeCell ref="Q292:R292"/>
    <mergeCell ref="A293:E293"/>
    <mergeCell ref="L293:M293"/>
    <mergeCell ref="N293:O293"/>
    <mergeCell ref="Q293:R293"/>
    <mergeCell ref="A290:E290"/>
    <mergeCell ref="L290:M290"/>
    <mergeCell ref="N290:O290"/>
    <mergeCell ref="Q290:R290"/>
    <mergeCell ref="A291:D291"/>
    <mergeCell ref="E291:S291"/>
    <mergeCell ref="A300:D300"/>
    <mergeCell ref="E300:S300"/>
    <mergeCell ref="B301:E301"/>
    <mergeCell ref="L301:M301"/>
    <mergeCell ref="N301:O301"/>
    <mergeCell ref="Q301:R301"/>
    <mergeCell ref="B298:E298"/>
    <mergeCell ref="L298:M298"/>
    <mergeCell ref="N298:O298"/>
    <mergeCell ref="Q298:R298"/>
    <mergeCell ref="A299:E299"/>
    <mergeCell ref="L299:M299"/>
    <mergeCell ref="N299:O299"/>
    <mergeCell ref="Q299:R299"/>
    <mergeCell ref="A296:E296"/>
    <mergeCell ref="L296:M296"/>
    <mergeCell ref="N296:O296"/>
    <mergeCell ref="Q296:R296"/>
    <mergeCell ref="A297:D297"/>
    <mergeCell ref="E297:S297"/>
    <mergeCell ref="A306:D306"/>
    <mergeCell ref="E306:S306"/>
    <mergeCell ref="B307:E307"/>
    <mergeCell ref="L307:M307"/>
    <mergeCell ref="N307:O307"/>
    <mergeCell ref="Q307:R307"/>
    <mergeCell ref="B304:E304"/>
    <mergeCell ref="L304:M304"/>
    <mergeCell ref="N304:O304"/>
    <mergeCell ref="Q304:R304"/>
    <mergeCell ref="A305:E305"/>
    <mergeCell ref="L305:M305"/>
    <mergeCell ref="N305:O305"/>
    <mergeCell ref="Q305:R305"/>
    <mergeCell ref="A302:E302"/>
    <mergeCell ref="L302:M302"/>
    <mergeCell ref="N302:O302"/>
    <mergeCell ref="Q302:R302"/>
    <mergeCell ref="A303:D303"/>
    <mergeCell ref="E303:S303"/>
    <mergeCell ref="A312:D312"/>
    <mergeCell ref="E312:S312"/>
    <mergeCell ref="B313:E313"/>
    <mergeCell ref="L313:M313"/>
    <mergeCell ref="N313:O313"/>
    <mergeCell ref="Q313:R313"/>
    <mergeCell ref="B310:E310"/>
    <mergeCell ref="L310:M310"/>
    <mergeCell ref="N310:O310"/>
    <mergeCell ref="Q310:R310"/>
    <mergeCell ref="A311:E311"/>
    <mergeCell ref="L311:M311"/>
    <mergeCell ref="N311:O311"/>
    <mergeCell ref="Q311:R311"/>
    <mergeCell ref="A308:E308"/>
    <mergeCell ref="L308:M308"/>
    <mergeCell ref="N308:O308"/>
    <mergeCell ref="Q308:R308"/>
    <mergeCell ref="A309:D309"/>
    <mergeCell ref="E309:S309"/>
    <mergeCell ref="A318:D318"/>
    <mergeCell ref="E318:S318"/>
    <mergeCell ref="B319:E319"/>
    <mergeCell ref="L319:M319"/>
    <mergeCell ref="N319:O319"/>
    <mergeCell ref="Q319:R319"/>
    <mergeCell ref="B316:E316"/>
    <mergeCell ref="L316:M316"/>
    <mergeCell ref="N316:O316"/>
    <mergeCell ref="Q316:R316"/>
    <mergeCell ref="A317:E317"/>
    <mergeCell ref="L317:M317"/>
    <mergeCell ref="N317:O317"/>
    <mergeCell ref="Q317:R317"/>
    <mergeCell ref="A314:E314"/>
    <mergeCell ref="L314:M314"/>
    <mergeCell ref="N314:O314"/>
    <mergeCell ref="Q314:R314"/>
    <mergeCell ref="A315:D315"/>
    <mergeCell ref="E315:S315"/>
    <mergeCell ref="A324:D324"/>
    <mergeCell ref="E324:S324"/>
    <mergeCell ref="B325:E325"/>
    <mergeCell ref="L325:M325"/>
    <mergeCell ref="N325:O325"/>
    <mergeCell ref="Q325:R325"/>
    <mergeCell ref="B322:E322"/>
    <mergeCell ref="L322:M322"/>
    <mergeCell ref="N322:O322"/>
    <mergeCell ref="Q322:R322"/>
    <mergeCell ref="A323:E323"/>
    <mergeCell ref="L323:M323"/>
    <mergeCell ref="N323:O323"/>
    <mergeCell ref="Q323:R323"/>
    <mergeCell ref="A320:E320"/>
    <mergeCell ref="L320:M320"/>
    <mergeCell ref="N320:O320"/>
    <mergeCell ref="Q320:R320"/>
    <mergeCell ref="A321:D321"/>
    <mergeCell ref="E321:S321"/>
    <mergeCell ref="A330:D330"/>
    <mergeCell ref="E330:S330"/>
    <mergeCell ref="B331:E331"/>
    <mergeCell ref="L331:M331"/>
    <mergeCell ref="N331:O331"/>
    <mergeCell ref="Q331:R331"/>
    <mergeCell ref="B328:E328"/>
    <mergeCell ref="L328:M328"/>
    <mergeCell ref="N328:O328"/>
    <mergeCell ref="Q328:R328"/>
    <mergeCell ref="A329:E329"/>
    <mergeCell ref="L329:M329"/>
    <mergeCell ref="N329:O329"/>
    <mergeCell ref="Q329:R329"/>
    <mergeCell ref="A326:E326"/>
    <mergeCell ref="L326:M326"/>
    <mergeCell ref="N326:O326"/>
    <mergeCell ref="Q326:R326"/>
    <mergeCell ref="A327:D327"/>
    <mergeCell ref="E327:S327"/>
    <mergeCell ref="A336:D336"/>
    <mergeCell ref="E336:S336"/>
    <mergeCell ref="B337:E337"/>
    <mergeCell ref="L337:M337"/>
    <mergeCell ref="N337:O337"/>
    <mergeCell ref="Q337:R337"/>
    <mergeCell ref="B334:E334"/>
    <mergeCell ref="L334:M334"/>
    <mergeCell ref="N334:O334"/>
    <mergeCell ref="Q334:R334"/>
    <mergeCell ref="A335:E335"/>
    <mergeCell ref="L335:M335"/>
    <mergeCell ref="N335:O335"/>
    <mergeCell ref="Q335:R335"/>
    <mergeCell ref="A332:E332"/>
    <mergeCell ref="L332:M332"/>
    <mergeCell ref="N332:O332"/>
    <mergeCell ref="Q332:R332"/>
    <mergeCell ref="A333:D333"/>
    <mergeCell ref="E333:S333"/>
    <mergeCell ref="B340:E340"/>
    <mergeCell ref="L340:M340"/>
    <mergeCell ref="N340:O340"/>
    <mergeCell ref="Q340:R340"/>
    <mergeCell ref="A341:E341"/>
    <mergeCell ref="L341:M341"/>
    <mergeCell ref="N341:O341"/>
    <mergeCell ref="Q341:R341"/>
    <mergeCell ref="B342:E342"/>
    <mergeCell ref="L342:M342"/>
    <mergeCell ref="N342:O342"/>
    <mergeCell ref="Q342:R342"/>
    <mergeCell ref="A343:E343"/>
    <mergeCell ref="A338:E338"/>
    <mergeCell ref="L338:M338"/>
    <mergeCell ref="N338:O338"/>
    <mergeCell ref="Q338:R338"/>
    <mergeCell ref="A339:D339"/>
    <mergeCell ref="E339:S339"/>
    <mergeCell ref="A344:S344"/>
    <mergeCell ref="B345:E345"/>
    <mergeCell ref="L345:M345"/>
    <mergeCell ref="N345:O345"/>
    <mergeCell ref="Q345:R345"/>
    <mergeCell ref="A346:E346"/>
    <mergeCell ref="A348:N348"/>
    <mergeCell ref="O348:S348"/>
    <mergeCell ref="A349:S349"/>
    <mergeCell ref="L343:M343"/>
    <mergeCell ref="N343:O343"/>
    <mergeCell ref="Q343:R343"/>
    <mergeCell ref="L346:M346"/>
    <mergeCell ref="N346:O346"/>
    <mergeCell ref="Q346:R346"/>
    <mergeCell ref="A347:E347"/>
    <mergeCell ref="L347:M347"/>
    <mergeCell ref="N347:O347"/>
    <mergeCell ref="Q347:R3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9A489-E3AE-4A26-94FC-206A91FA1F4B}">
  <dimension ref="A1:S181"/>
  <sheetViews>
    <sheetView topLeftCell="A70" workbookViewId="0">
      <selection activeCell="A2" sqref="A1:P1048576"/>
    </sheetView>
  </sheetViews>
  <sheetFormatPr defaultRowHeight="12.75" x14ac:dyDescent="0.2"/>
  <cols>
    <col min="1" max="1" width="5" style="23" customWidth="1"/>
    <col min="2" max="2" width="15.140625" style="23" customWidth="1"/>
    <col min="3" max="3" width="2" style="23" customWidth="1"/>
    <col min="4" max="4" width="37.5703125" style="23" customWidth="1"/>
    <col min="5" max="5" width="0.85546875" style="23" customWidth="1"/>
    <col min="6" max="6" width="2" style="23" customWidth="1"/>
    <col min="7" max="7" width="8.140625" style="23" customWidth="1"/>
    <col min="8" max="8" width="11.140625" style="23" customWidth="1"/>
    <col min="9" max="11" width="13.7109375" style="23" customWidth="1"/>
    <col min="12" max="12" width="6.5703125" style="23" customWidth="1"/>
    <col min="13" max="15" width="0.5703125" style="23" customWidth="1"/>
    <col min="16" max="16" width="9.140625" style="23"/>
    <col min="17" max="17" width="0.5703125" style="23" customWidth="1"/>
    <col min="18" max="18" width="9.7109375" style="23" customWidth="1"/>
    <col min="19" max="19" width="0.5703125" style="23" customWidth="1"/>
    <col min="20" max="256" width="9.140625" style="23"/>
    <col min="257" max="257" width="5" style="23" customWidth="1"/>
    <col min="258" max="258" width="15.140625" style="23" customWidth="1"/>
    <col min="259" max="259" width="2" style="23" customWidth="1"/>
    <col min="260" max="260" width="37.5703125" style="23" customWidth="1"/>
    <col min="261" max="261" width="0.85546875" style="23" customWidth="1"/>
    <col min="262" max="262" width="2" style="23" customWidth="1"/>
    <col min="263" max="263" width="8.140625" style="23" customWidth="1"/>
    <col min="264" max="264" width="11.140625" style="23" customWidth="1"/>
    <col min="265" max="265" width="10.140625" style="23" customWidth="1"/>
    <col min="266" max="266" width="10" style="23" customWidth="1"/>
    <col min="267" max="267" width="10.140625" style="23" customWidth="1"/>
    <col min="268" max="268" width="6.5703125" style="23" customWidth="1"/>
    <col min="269" max="271" width="0.5703125" style="23" customWidth="1"/>
    <col min="272" max="272" width="9.140625" style="23"/>
    <col min="273" max="273" width="0.5703125" style="23" customWidth="1"/>
    <col min="274" max="274" width="9.7109375" style="23" customWidth="1"/>
    <col min="275" max="275" width="0.5703125" style="23" customWidth="1"/>
    <col min="276" max="512" width="9.140625" style="23"/>
    <col min="513" max="513" width="5" style="23" customWidth="1"/>
    <col min="514" max="514" width="15.140625" style="23" customWidth="1"/>
    <col min="515" max="515" width="2" style="23" customWidth="1"/>
    <col min="516" max="516" width="37.5703125" style="23" customWidth="1"/>
    <col min="517" max="517" width="0.85546875" style="23" customWidth="1"/>
    <col min="518" max="518" width="2" style="23" customWidth="1"/>
    <col min="519" max="519" width="8.140625" style="23" customWidth="1"/>
    <col min="520" max="520" width="11.140625" style="23" customWidth="1"/>
    <col min="521" max="521" width="10.140625" style="23" customWidth="1"/>
    <col min="522" max="522" width="10" style="23" customWidth="1"/>
    <col min="523" max="523" width="10.140625" style="23" customWidth="1"/>
    <col min="524" max="524" width="6.5703125" style="23" customWidth="1"/>
    <col min="525" max="527" width="0.5703125" style="23" customWidth="1"/>
    <col min="528" max="528" width="9.140625" style="23"/>
    <col min="529" max="529" width="0.5703125" style="23" customWidth="1"/>
    <col min="530" max="530" width="9.7109375" style="23" customWidth="1"/>
    <col min="531" max="531" width="0.5703125" style="23" customWidth="1"/>
    <col min="532" max="768" width="9.140625" style="23"/>
    <col min="769" max="769" width="5" style="23" customWidth="1"/>
    <col min="770" max="770" width="15.140625" style="23" customWidth="1"/>
    <col min="771" max="771" width="2" style="23" customWidth="1"/>
    <col min="772" max="772" width="37.5703125" style="23" customWidth="1"/>
    <col min="773" max="773" width="0.85546875" style="23" customWidth="1"/>
    <col min="774" max="774" width="2" style="23" customWidth="1"/>
    <col min="775" max="775" width="8.140625" style="23" customWidth="1"/>
    <col min="776" max="776" width="11.140625" style="23" customWidth="1"/>
    <col min="777" max="777" width="10.140625" style="23" customWidth="1"/>
    <col min="778" max="778" width="10" style="23" customWidth="1"/>
    <col min="779" max="779" width="10.140625" style="23" customWidth="1"/>
    <col min="780" max="780" width="6.5703125" style="23" customWidth="1"/>
    <col min="781" max="783" width="0.5703125" style="23" customWidth="1"/>
    <col min="784" max="784" width="9.140625" style="23"/>
    <col min="785" max="785" width="0.5703125" style="23" customWidth="1"/>
    <col min="786" max="786" width="9.7109375" style="23" customWidth="1"/>
    <col min="787" max="787" width="0.5703125" style="23" customWidth="1"/>
    <col min="788" max="1024" width="9.140625" style="23"/>
    <col min="1025" max="1025" width="5" style="23" customWidth="1"/>
    <col min="1026" max="1026" width="15.140625" style="23" customWidth="1"/>
    <col min="1027" max="1027" width="2" style="23" customWidth="1"/>
    <col min="1028" max="1028" width="37.5703125" style="23" customWidth="1"/>
    <col min="1029" max="1029" width="0.85546875" style="23" customWidth="1"/>
    <col min="1030" max="1030" width="2" style="23" customWidth="1"/>
    <col min="1031" max="1031" width="8.140625" style="23" customWidth="1"/>
    <col min="1032" max="1032" width="11.140625" style="23" customWidth="1"/>
    <col min="1033" max="1033" width="10.140625" style="23" customWidth="1"/>
    <col min="1034" max="1034" width="10" style="23" customWidth="1"/>
    <col min="1035" max="1035" width="10.140625" style="23" customWidth="1"/>
    <col min="1036" max="1036" width="6.5703125" style="23" customWidth="1"/>
    <col min="1037" max="1039" width="0.5703125" style="23" customWidth="1"/>
    <col min="1040" max="1040" width="9.140625" style="23"/>
    <col min="1041" max="1041" width="0.5703125" style="23" customWidth="1"/>
    <col min="1042" max="1042" width="9.7109375" style="23" customWidth="1"/>
    <col min="1043" max="1043" width="0.5703125" style="23" customWidth="1"/>
    <col min="1044" max="1280" width="9.140625" style="23"/>
    <col min="1281" max="1281" width="5" style="23" customWidth="1"/>
    <col min="1282" max="1282" width="15.140625" style="23" customWidth="1"/>
    <col min="1283" max="1283" width="2" style="23" customWidth="1"/>
    <col min="1284" max="1284" width="37.5703125" style="23" customWidth="1"/>
    <col min="1285" max="1285" width="0.85546875" style="23" customWidth="1"/>
    <col min="1286" max="1286" width="2" style="23" customWidth="1"/>
    <col min="1287" max="1287" width="8.140625" style="23" customWidth="1"/>
    <col min="1288" max="1288" width="11.140625" style="23" customWidth="1"/>
    <col min="1289" max="1289" width="10.140625" style="23" customWidth="1"/>
    <col min="1290" max="1290" width="10" style="23" customWidth="1"/>
    <col min="1291" max="1291" width="10.140625" style="23" customWidth="1"/>
    <col min="1292" max="1292" width="6.5703125" style="23" customWidth="1"/>
    <col min="1293" max="1295" width="0.5703125" style="23" customWidth="1"/>
    <col min="1296" max="1296" width="9.140625" style="23"/>
    <col min="1297" max="1297" width="0.5703125" style="23" customWidth="1"/>
    <col min="1298" max="1298" width="9.7109375" style="23" customWidth="1"/>
    <col min="1299" max="1299" width="0.5703125" style="23" customWidth="1"/>
    <col min="1300" max="1536" width="9.140625" style="23"/>
    <col min="1537" max="1537" width="5" style="23" customWidth="1"/>
    <col min="1538" max="1538" width="15.140625" style="23" customWidth="1"/>
    <col min="1539" max="1539" width="2" style="23" customWidth="1"/>
    <col min="1540" max="1540" width="37.5703125" style="23" customWidth="1"/>
    <col min="1541" max="1541" width="0.85546875" style="23" customWidth="1"/>
    <col min="1542" max="1542" width="2" style="23" customWidth="1"/>
    <col min="1543" max="1543" width="8.140625" style="23" customWidth="1"/>
    <col min="1544" max="1544" width="11.140625" style="23" customWidth="1"/>
    <col min="1545" max="1545" width="10.140625" style="23" customWidth="1"/>
    <col min="1546" max="1546" width="10" style="23" customWidth="1"/>
    <col min="1547" max="1547" width="10.140625" style="23" customWidth="1"/>
    <col min="1548" max="1548" width="6.5703125" style="23" customWidth="1"/>
    <col min="1549" max="1551" width="0.5703125" style="23" customWidth="1"/>
    <col min="1552" max="1552" width="9.140625" style="23"/>
    <col min="1553" max="1553" width="0.5703125" style="23" customWidth="1"/>
    <col min="1554" max="1554" width="9.7109375" style="23" customWidth="1"/>
    <col min="1555" max="1555" width="0.5703125" style="23" customWidth="1"/>
    <col min="1556" max="1792" width="9.140625" style="23"/>
    <col min="1793" max="1793" width="5" style="23" customWidth="1"/>
    <col min="1794" max="1794" width="15.140625" style="23" customWidth="1"/>
    <col min="1795" max="1795" width="2" style="23" customWidth="1"/>
    <col min="1796" max="1796" width="37.5703125" style="23" customWidth="1"/>
    <col min="1797" max="1797" width="0.85546875" style="23" customWidth="1"/>
    <col min="1798" max="1798" width="2" style="23" customWidth="1"/>
    <col min="1799" max="1799" width="8.140625" style="23" customWidth="1"/>
    <col min="1800" max="1800" width="11.140625" style="23" customWidth="1"/>
    <col min="1801" max="1801" width="10.140625" style="23" customWidth="1"/>
    <col min="1802" max="1802" width="10" style="23" customWidth="1"/>
    <col min="1803" max="1803" width="10.140625" style="23" customWidth="1"/>
    <col min="1804" max="1804" width="6.5703125" style="23" customWidth="1"/>
    <col min="1805" max="1807" width="0.5703125" style="23" customWidth="1"/>
    <col min="1808" max="1808" width="9.140625" style="23"/>
    <col min="1809" max="1809" width="0.5703125" style="23" customWidth="1"/>
    <col min="1810" max="1810" width="9.7109375" style="23" customWidth="1"/>
    <col min="1811" max="1811" width="0.5703125" style="23" customWidth="1"/>
    <col min="1812" max="2048" width="9.140625" style="23"/>
    <col min="2049" max="2049" width="5" style="23" customWidth="1"/>
    <col min="2050" max="2050" width="15.140625" style="23" customWidth="1"/>
    <col min="2051" max="2051" width="2" style="23" customWidth="1"/>
    <col min="2052" max="2052" width="37.5703125" style="23" customWidth="1"/>
    <col min="2053" max="2053" width="0.85546875" style="23" customWidth="1"/>
    <col min="2054" max="2054" width="2" style="23" customWidth="1"/>
    <col min="2055" max="2055" width="8.140625" style="23" customWidth="1"/>
    <col min="2056" max="2056" width="11.140625" style="23" customWidth="1"/>
    <col min="2057" max="2057" width="10.140625" style="23" customWidth="1"/>
    <col min="2058" max="2058" width="10" style="23" customWidth="1"/>
    <col min="2059" max="2059" width="10.140625" style="23" customWidth="1"/>
    <col min="2060" max="2060" width="6.5703125" style="23" customWidth="1"/>
    <col min="2061" max="2063" width="0.5703125" style="23" customWidth="1"/>
    <col min="2064" max="2064" width="9.140625" style="23"/>
    <col min="2065" max="2065" width="0.5703125" style="23" customWidth="1"/>
    <col min="2066" max="2066" width="9.7109375" style="23" customWidth="1"/>
    <col min="2067" max="2067" width="0.5703125" style="23" customWidth="1"/>
    <col min="2068" max="2304" width="9.140625" style="23"/>
    <col min="2305" max="2305" width="5" style="23" customWidth="1"/>
    <col min="2306" max="2306" width="15.140625" style="23" customWidth="1"/>
    <col min="2307" max="2307" width="2" style="23" customWidth="1"/>
    <col min="2308" max="2308" width="37.5703125" style="23" customWidth="1"/>
    <col min="2309" max="2309" width="0.85546875" style="23" customWidth="1"/>
    <col min="2310" max="2310" width="2" style="23" customWidth="1"/>
    <col min="2311" max="2311" width="8.140625" style="23" customWidth="1"/>
    <col min="2312" max="2312" width="11.140625" style="23" customWidth="1"/>
    <col min="2313" max="2313" width="10.140625" style="23" customWidth="1"/>
    <col min="2314" max="2314" width="10" style="23" customWidth="1"/>
    <col min="2315" max="2315" width="10.140625" style="23" customWidth="1"/>
    <col min="2316" max="2316" width="6.5703125" style="23" customWidth="1"/>
    <col min="2317" max="2319" width="0.5703125" style="23" customWidth="1"/>
    <col min="2320" max="2320" width="9.140625" style="23"/>
    <col min="2321" max="2321" width="0.5703125" style="23" customWidth="1"/>
    <col min="2322" max="2322" width="9.7109375" style="23" customWidth="1"/>
    <col min="2323" max="2323" width="0.5703125" style="23" customWidth="1"/>
    <col min="2324" max="2560" width="9.140625" style="23"/>
    <col min="2561" max="2561" width="5" style="23" customWidth="1"/>
    <col min="2562" max="2562" width="15.140625" style="23" customWidth="1"/>
    <col min="2563" max="2563" width="2" style="23" customWidth="1"/>
    <col min="2564" max="2564" width="37.5703125" style="23" customWidth="1"/>
    <col min="2565" max="2565" width="0.85546875" style="23" customWidth="1"/>
    <col min="2566" max="2566" width="2" style="23" customWidth="1"/>
    <col min="2567" max="2567" width="8.140625" style="23" customWidth="1"/>
    <col min="2568" max="2568" width="11.140625" style="23" customWidth="1"/>
    <col min="2569" max="2569" width="10.140625" style="23" customWidth="1"/>
    <col min="2570" max="2570" width="10" style="23" customWidth="1"/>
    <col min="2571" max="2571" width="10.140625" style="23" customWidth="1"/>
    <col min="2572" max="2572" width="6.5703125" style="23" customWidth="1"/>
    <col min="2573" max="2575" width="0.5703125" style="23" customWidth="1"/>
    <col min="2576" max="2576" width="9.140625" style="23"/>
    <col min="2577" max="2577" width="0.5703125" style="23" customWidth="1"/>
    <col min="2578" max="2578" width="9.7109375" style="23" customWidth="1"/>
    <col min="2579" max="2579" width="0.5703125" style="23" customWidth="1"/>
    <col min="2580" max="2816" width="9.140625" style="23"/>
    <col min="2817" max="2817" width="5" style="23" customWidth="1"/>
    <col min="2818" max="2818" width="15.140625" style="23" customWidth="1"/>
    <col min="2819" max="2819" width="2" style="23" customWidth="1"/>
    <col min="2820" max="2820" width="37.5703125" style="23" customWidth="1"/>
    <col min="2821" max="2821" width="0.85546875" style="23" customWidth="1"/>
    <col min="2822" max="2822" width="2" style="23" customWidth="1"/>
    <col min="2823" max="2823" width="8.140625" style="23" customWidth="1"/>
    <col min="2824" max="2824" width="11.140625" style="23" customWidth="1"/>
    <col min="2825" max="2825" width="10.140625" style="23" customWidth="1"/>
    <col min="2826" max="2826" width="10" style="23" customWidth="1"/>
    <col min="2827" max="2827" width="10.140625" style="23" customWidth="1"/>
    <col min="2828" max="2828" width="6.5703125" style="23" customWidth="1"/>
    <col min="2829" max="2831" width="0.5703125" style="23" customWidth="1"/>
    <col min="2832" max="2832" width="9.140625" style="23"/>
    <col min="2833" max="2833" width="0.5703125" style="23" customWidth="1"/>
    <col min="2834" max="2834" width="9.7109375" style="23" customWidth="1"/>
    <col min="2835" max="2835" width="0.5703125" style="23" customWidth="1"/>
    <col min="2836" max="3072" width="9.140625" style="23"/>
    <col min="3073" max="3073" width="5" style="23" customWidth="1"/>
    <col min="3074" max="3074" width="15.140625" style="23" customWidth="1"/>
    <col min="3075" max="3075" width="2" style="23" customWidth="1"/>
    <col min="3076" max="3076" width="37.5703125" style="23" customWidth="1"/>
    <col min="3077" max="3077" width="0.85546875" style="23" customWidth="1"/>
    <col min="3078" max="3078" width="2" style="23" customWidth="1"/>
    <col min="3079" max="3079" width="8.140625" style="23" customWidth="1"/>
    <col min="3080" max="3080" width="11.140625" style="23" customWidth="1"/>
    <col min="3081" max="3081" width="10.140625" style="23" customWidth="1"/>
    <col min="3082" max="3082" width="10" style="23" customWidth="1"/>
    <col min="3083" max="3083" width="10.140625" style="23" customWidth="1"/>
    <col min="3084" max="3084" width="6.5703125" style="23" customWidth="1"/>
    <col min="3085" max="3087" width="0.5703125" style="23" customWidth="1"/>
    <col min="3088" max="3088" width="9.140625" style="23"/>
    <col min="3089" max="3089" width="0.5703125" style="23" customWidth="1"/>
    <col min="3090" max="3090" width="9.7109375" style="23" customWidth="1"/>
    <col min="3091" max="3091" width="0.5703125" style="23" customWidth="1"/>
    <col min="3092" max="3328" width="9.140625" style="23"/>
    <col min="3329" max="3329" width="5" style="23" customWidth="1"/>
    <col min="3330" max="3330" width="15.140625" style="23" customWidth="1"/>
    <col min="3331" max="3331" width="2" style="23" customWidth="1"/>
    <col min="3332" max="3332" width="37.5703125" style="23" customWidth="1"/>
    <col min="3333" max="3333" width="0.85546875" style="23" customWidth="1"/>
    <col min="3334" max="3334" width="2" style="23" customWidth="1"/>
    <col min="3335" max="3335" width="8.140625" style="23" customWidth="1"/>
    <col min="3336" max="3336" width="11.140625" style="23" customWidth="1"/>
    <col min="3337" max="3337" width="10.140625" style="23" customWidth="1"/>
    <col min="3338" max="3338" width="10" style="23" customWidth="1"/>
    <col min="3339" max="3339" width="10.140625" style="23" customWidth="1"/>
    <col min="3340" max="3340" width="6.5703125" style="23" customWidth="1"/>
    <col min="3341" max="3343" width="0.5703125" style="23" customWidth="1"/>
    <col min="3344" max="3344" width="9.140625" style="23"/>
    <col min="3345" max="3345" width="0.5703125" style="23" customWidth="1"/>
    <col min="3346" max="3346" width="9.7109375" style="23" customWidth="1"/>
    <col min="3347" max="3347" width="0.5703125" style="23" customWidth="1"/>
    <col min="3348" max="3584" width="9.140625" style="23"/>
    <col min="3585" max="3585" width="5" style="23" customWidth="1"/>
    <col min="3586" max="3586" width="15.140625" style="23" customWidth="1"/>
    <col min="3587" max="3587" width="2" style="23" customWidth="1"/>
    <col min="3588" max="3588" width="37.5703125" style="23" customWidth="1"/>
    <col min="3589" max="3589" width="0.85546875" style="23" customWidth="1"/>
    <col min="3590" max="3590" width="2" style="23" customWidth="1"/>
    <col min="3591" max="3591" width="8.140625" style="23" customWidth="1"/>
    <col min="3592" max="3592" width="11.140625" style="23" customWidth="1"/>
    <col min="3593" max="3593" width="10.140625" style="23" customWidth="1"/>
    <col min="3594" max="3594" width="10" style="23" customWidth="1"/>
    <col min="3595" max="3595" width="10.140625" style="23" customWidth="1"/>
    <col min="3596" max="3596" width="6.5703125" style="23" customWidth="1"/>
    <col min="3597" max="3599" width="0.5703125" style="23" customWidth="1"/>
    <col min="3600" max="3600" width="9.140625" style="23"/>
    <col min="3601" max="3601" width="0.5703125" style="23" customWidth="1"/>
    <col min="3602" max="3602" width="9.7109375" style="23" customWidth="1"/>
    <col min="3603" max="3603" width="0.5703125" style="23" customWidth="1"/>
    <col min="3604" max="3840" width="9.140625" style="23"/>
    <col min="3841" max="3841" width="5" style="23" customWidth="1"/>
    <col min="3842" max="3842" width="15.140625" style="23" customWidth="1"/>
    <col min="3843" max="3843" width="2" style="23" customWidth="1"/>
    <col min="3844" max="3844" width="37.5703125" style="23" customWidth="1"/>
    <col min="3845" max="3845" width="0.85546875" style="23" customWidth="1"/>
    <col min="3846" max="3846" width="2" style="23" customWidth="1"/>
    <col min="3847" max="3847" width="8.140625" style="23" customWidth="1"/>
    <col min="3848" max="3848" width="11.140625" style="23" customWidth="1"/>
    <col min="3849" max="3849" width="10.140625" style="23" customWidth="1"/>
    <col min="3850" max="3850" width="10" style="23" customWidth="1"/>
    <col min="3851" max="3851" width="10.140625" style="23" customWidth="1"/>
    <col min="3852" max="3852" width="6.5703125" style="23" customWidth="1"/>
    <col min="3853" max="3855" width="0.5703125" style="23" customWidth="1"/>
    <col min="3856" max="3856" width="9.140625" style="23"/>
    <col min="3857" max="3857" width="0.5703125" style="23" customWidth="1"/>
    <col min="3858" max="3858" width="9.7109375" style="23" customWidth="1"/>
    <col min="3859" max="3859" width="0.5703125" style="23" customWidth="1"/>
    <col min="3860" max="4096" width="9.140625" style="23"/>
    <col min="4097" max="4097" width="5" style="23" customWidth="1"/>
    <col min="4098" max="4098" width="15.140625" style="23" customWidth="1"/>
    <col min="4099" max="4099" width="2" style="23" customWidth="1"/>
    <col min="4100" max="4100" width="37.5703125" style="23" customWidth="1"/>
    <col min="4101" max="4101" width="0.85546875" style="23" customWidth="1"/>
    <col min="4102" max="4102" width="2" style="23" customWidth="1"/>
    <col min="4103" max="4103" width="8.140625" style="23" customWidth="1"/>
    <col min="4104" max="4104" width="11.140625" style="23" customWidth="1"/>
    <col min="4105" max="4105" width="10.140625" style="23" customWidth="1"/>
    <col min="4106" max="4106" width="10" style="23" customWidth="1"/>
    <col min="4107" max="4107" width="10.140625" style="23" customWidth="1"/>
    <col min="4108" max="4108" width="6.5703125" style="23" customWidth="1"/>
    <col min="4109" max="4111" width="0.5703125" style="23" customWidth="1"/>
    <col min="4112" max="4112" width="9.140625" style="23"/>
    <col min="4113" max="4113" width="0.5703125" style="23" customWidth="1"/>
    <col min="4114" max="4114" width="9.7109375" style="23" customWidth="1"/>
    <col min="4115" max="4115" width="0.5703125" style="23" customWidth="1"/>
    <col min="4116" max="4352" width="9.140625" style="23"/>
    <col min="4353" max="4353" width="5" style="23" customWidth="1"/>
    <col min="4354" max="4354" width="15.140625" style="23" customWidth="1"/>
    <col min="4355" max="4355" width="2" style="23" customWidth="1"/>
    <col min="4356" max="4356" width="37.5703125" style="23" customWidth="1"/>
    <col min="4357" max="4357" width="0.85546875" style="23" customWidth="1"/>
    <col min="4358" max="4358" width="2" style="23" customWidth="1"/>
    <col min="4359" max="4359" width="8.140625" style="23" customWidth="1"/>
    <col min="4360" max="4360" width="11.140625" style="23" customWidth="1"/>
    <col min="4361" max="4361" width="10.140625" style="23" customWidth="1"/>
    <col min="4362" max="4362" width="10" style="23" customWidth="1"/>
    <col min="4363" max="4363" width="10.140625" style="23" customWidth="1"/>
    <col min="4364" max="4364" width="6.5703125" style="23" customWidth="1"/>
    <col min="4365" max="4367" width="0.5703125" style="23" customWidth="1"/>
    <col min="4368" max="4368" width="9.140625" style="23"/>
    <col min="4369" max="4369" width="0.5703125" style="23" customWidth="1"/>
    <col min="4370" max="4370" width="9.7109375" style="23" customWidth="1"/>
    <col min="4371" max="4371" width="0.5703125" style="23" customWidth="1"/>
    <col min="4372" max="4608" width="9.140625" style="23"/>
    <col min="4609" max="4609" width="5" style="23" customWidth="1"/>
    <col min="4610" max="4610" width="15.140625" style="23" customWidth="1"/>
    <col min="4611" max="4611" width="2" style="23" customWidth="1"/>
    <col min="4612" max="4612" width="37.5703125" style="23" customWidth="1"/>
    <col min="4613" max="4613" width="0.85546875" style="23" customWidth="1"/>
    <col min="4614" max="4614" width="2" style="23" customWidth="1"/>
    <col min="4615" max="4615" width="8.140625" style="23" customWidth="1"/>
    <col min="4616" max="4616" width="11.140625" style="23" customWidth="1"/>
    <col min="4617" max="4617" width="10.140625" style="23" customWidth="1"/>
    <col min="4618" max="4618" width="10" style="23" customWidth="1"/>
    <col min="4619" max="4619" width="10.140625" style="23" customWidth="1"/>
    <col min="4620" max="4620" width="6.5703125" style="23" customWidth="1"/>
    <col min="4621" max="4623" width="0.5703125" style="23" customWidth="1"/>
    <col min="4624" max="4624" width="9.140625" style="23"/>
    <col min="4625" max="4625" width="0.5703125" style="23" customWidth="1"/>
    <col min="4626" max="4626" width="9.7109375" style="23" customWidth="1"/>
    <col min="4627" max="4627" width="0.5703125" style="23" customWidth="1"/>
    <col min="4628" max="4864" width="9.140625" style="23"/>
    <col min="4865" max="4865" width="5" style="23" customWidth="1"/>
    <col min="4866" max="4866" width="15.140625" style="23" customWidth="1"/>
    <col min="4867" max="4867" width="2" style="23" customWidth="1"/>
    <col min="4868" max="4868" width="37.5703125" style="23" customWidth="1"/>
    <col min="4869" max="4869" width="0.85546875" style="23" customWidth="1"/>
    <col min="4870" max="4870" width="2" style="23" customWidth="1"/>
    <col min="4871" max="4871" width="8.140625" style="23" customWidth="1"/>
    <col min="4872" max="4872" width="11.140625" style="23" customWidth="1"/>
    <col min="4873" max="4873" width="10.140625" style="23" customWidth="1"/>
    <col min="4874" max="4874" width="10" style="23" customWidth="1"/>
    <col min="4875" max="4875" width="10.140625" style="23" customWidth="1"/>
    <col min="4876" max="4876" width="6.5703125" style="23" customWidth="1"/>
    <col min="4877" max="4879" width="0.5703125" style="23" customWidth="1"/>
    <col min="4880" max="4880" width="9.140625" style="23"/>
    <col min="4881" max="4881" width="0.5703125" style="23" customWidth="1"/>
    <col min="4882" max="4882" width="9.7109375" style="23" customWidth="1"/>
    <col min="4883" max="4883" width="0.5703125" style="23" customWidth="1"/>
    <col min="4884" max="5120" width="9.140625" style="23"/>
    <col min="5121" max="5121" width="5" style="23" customWidth="1"/>
    <col min="5122" max="5122" width="15.140625" style="23" customWidth="1"/>
    <col min="5123" max="5123" width="2" style="23" customWidth="1"/>
    <col min="5124" max="5124" width="37.5703125" style="23" customWidth="1"/>
    <col min="5125" max="5125" width="0.85546875" style="23" customWidth="1"/>
    <col min="5126" max="5126" width="2" style="23" customWidth="1"/>
    <col min="5127" max="5127" width="8.140625" style="23" customWidth="1"/>
    <col min="5128" max="5128" width="11.140625" style="23" customWidth="1"/>
    <col min="5129" max="5129" width="10.140625" style="23" customWidth="1"/>
    <col min="5130" max="5130" width="10" style="23" customWidth="1"/>
    <col min="5131" max="5131" width="10.140625" style="23" customWidth="1"/>
    <col min="5132" max="5132" width="6.5703125" style="23" customWidth="1"/>
    <col min="5133" max="5135" width="0.5703125" style="23" customWidth="1"/>
    <col min="5136" max="5136" width="9.140625" style="23"/>
    <col min="5137" max="5137" width="0.5703125" style="23" customWidth="1"/>
    <col min="5138" max="5138" width="9.7109375" style="23" customWidth="1"/>
    <col min="5139" max="5139" width="0.5703125" style="23" customWidth="1"/>
    <col min="5140" max="5376" width="9.140625" style="23"/>
    <col min="5377" max="5377" width="5" style="23" customWidth="1"/>
    <col min="5378" max="5378" width="15.140625" style="23" customWidth="1"/>
    <col min="5379" max="5379" width="2" style="23" customWidth="1"/>
    <col min="5380" max="5380" width="37.5703125" style="23" customWidth="1"/>
    <col min="5381" max="5381" width="0.85546875" style="23" customWidth="1"/>
    <col min="5382" max="5382" width="2" style="23" customWidth="1"/>
    <col min="5383" max="5383" width="8.140625" style="23" customWidth="1"/>
    <col min="5384" max="5384" width="11.140625" style="23" customWidth="1"/>
    <col min="5385" max="5385" width="10.140625" style="23" customWidth="1"/>
    <col min="5386" max="5386" width="10" style="23" customWidth="1"/>
    <col min="5387" max="5387" width="10.140625" style="23" customWidth="1"/>
    <col min="5388" max="5388" width="6.5703125" style="23" customWidth="1"/>
    <col min="5389" max="5391" width="0.5703125" style="23" customWidth="1"/>
    <col min="5392" max="5392" width="9.140625" style="23"/>
    <col min="5393" max="5393" width="0.5703125" style="23" customWidth="1"/>
    <col min="5394" max="5394" width="9.7109375" style="23" customWidth="1"/>
    <col min="5395" max="5395" width="0.5703125" style="23" customWidth="1"/>
    <col min="5396" max="5632" width="9.140625" style="23"/>
    <col min="5633" max="5633" width="5" style="23" customWidth="1"/>
    <col min="5634" max="5634" width="15.140625" style="23" customWidth="1"/>
    <col min="5635" max="5635" width="2" style="23" customWidth="1"/>
    <col min="5636" max="5636" width="37.5703125" style="23" customWidth="1"/>
    <col min="5637" max="5637" width="0.85546875" style="23" customWidth="1"/>
    <col min="5638" max="5638" width="2" style="23" customWidth="1"/>
    <col min="5639" max="5639" width="8.140625" style="23" customWidth="1"/>
    <col min="5640" max="5640" width="11.140625" style="23" customWidth="1"/>
    <col min="5641" max="5641" width="10.140625" style="23" customWidth="1"/>
    <col min="5642" max="5642" width="10" style="23" customWidth="1"/>
    <col min="5643" max="5643" width="10.140625" style="23" customWidth="1"/>
    <col min="5644" max="5644" width="6.5703125" style="23" customWidth="1"/>
    <col min="5645" max="5647" width="0.5703125" style="23" customWidth="1"/>
    <col min="5648" max="5648" width="9.140625" style="23"/>
    <col min="5649" max="5649" width="0.5703125" style="23" customWidth="1"/>
    <col min="5650" max="5650" width="9.7109375" style="23" customWidth="1"/>
    <col min="5651" max="5651" width="0.5703125" style="23" customWidth="1"/>
    <col min="5652" max="5888" width="9.140625" style="23"/>
    <col min="5889" max="5889" width="5" style="23" customWidth="1"/>
    <col min="5890" max="5890" width="15.140625" style="23" customWidth="1"/>
    <col min="5891" max="5891" width="2" style="23" customWidth="1"/>
    <col min="5892" max="5892" width="37.5703125" style="23" customWidth="1"/>
    <col min="5893" max="5893" width="0.85546875" style="23" customWidth="1"/>
    <col min="5894" max="5894" width="2" style="23" customWidth="1"/>
    <col min="5895" max="5895" width="8.140625" style="23" customWidth="1"/>
    <col min="5896" max="5896" width="11.140625" style="23" customWidth="1"/>
    <col min="5897" max="5897" width="10.140625" style="23" customWidth="1"/>
    <col min="5898" max="5898" width="10" style="23" customWidth="1"/>
    <col min="5899" max="5899" width="10.140625" style="23" customWidth="1"/>
    <col min="5900" max="5900" width="6.5703125" style="23" customWidth="1"/>
    <col min="5901" max="5903" width="0.5703125" style="23" customWidth="1"/>
    <col min="5904" max="5904" width="9.140625" style="23"/>
    <col min="5905" max="5905" width="0.5703125" style="23" customWidth="1"/>
    <col min="5906" max="5906" width="9.7109375" style="23" customWidth="1"/>
    <col min="5907" max="5907" width="0.5703125" style="23" customWidth="1"/>
    <col min="5908" max="6144" width="9.140625" style="23"/>
    <col min="6145" max="6145" width="5" style="23" customWidth="1"/>
    <col min="6146" max="6146" width="15.140625" style="23" customWidth="1"/>
    <col min="6147" max="6147" width="2" style="23" customWidth="1"/>
    <col min="6148" max="6148" width="37.5703125" style="23" customWidth="1"/>
    <col min="6149" max="6149" width="0.85546875" style="23" customWidth="1"/>
    <col min="6150" max="6150" width="2" style="23" customWidth="1"/>
    <col min="6151" max="6151" width="8.140625" style="23" customWidth="1"/>
    <col min="6152" max="6152" width="11.140625" style="23" customWidth="1"/>
    <col min="6153" max="6153" width="10.140625" style="23" customWidth="1"/>
    <col min="6154" max="6154" width="10" style="23" customWidth="1"/>
    <col min="6155" max="6155" width="10.140625" style="23" customWidth="1"/>
    <col min="6156" max="6156" width="6.5703125" style="23" customWidth="1"/>
    <col min="6157" max="6159" width="0.5703125" style="23" customWidth="1"/>
    <col min="6160" max="6160" width="9.140625" style="23"/>
    <col min="6161" max="6161" width="0.5703125" style="23" customWidth="1"/>
    <col min="6162" max="6162" width="9.7109375" style="23" customWidth="1"/>
    <col min="6163" max="6163" width="0.5703125" style="23" customWidth="1"/>
    <col min="6164" max="6400" width="9.140625" style="23"/>
    <col min="6401" max="6401" width="5" style="23" customWidth="1"/>
    <col min="6402" max="6402" width="15.140625" style="23" customWidth="1"/>
    <col min="6403" max="6403" width="2" style="23" customWidth="1"/>
    <col min="6404" max="6404" width="37.5703125" style="23" customWidth="1"/>
    <col min="6405" max="6405" width="0.85546875" style="23" customWidth="1"/>
    <col min="6406" max="6406" width="2" style="23" customWidth="1"/>
    <col min="6407" max="6407" width="8.140625" style="23" customWidth="1"/>
    <col min="6408" max="6408" width="11.140625" style="23" customWidth="1"/>
    <col min="6409" max="6409" width="10.140625" style="23" customWidth="1"/>
    <col min="6410" max="6410" width="10" style="23" customWidth="1"/>
    <col min="6411" max="6411" width="10.140625" style="23" customWidth="1"/>
    <col min="6412" max="6412" width="6.5703125" style="23" customWidth="1"/>
    <col min="6413" max="6415" width="0.5703125" style="23" customWidth="1"/>
    <col min="6416" max="6416" width="9.140625" style="23"/>
    <col min="6417" max="6417" width="0.5703125" style="23" customWidth="1"/>
    <col min="6418" max="6418" width="9.7109375" style="23" customWidth="1"/>
    <col min="6419" max="6419" width="0.5703125" style="23" customWidth="1"/>
    <col min="6420" max="6656" width="9.140625" style="23"/>
    <col min="6657" max="6657" width="5" style="23" customWidth="1"/>
    <col min="6658" max="6658" width="15.140625" style="23" customWidth="1"/>
    <col min="6659" max="6659" width="2" style="23" customWidth="1"/>
    <col min="6660" max="6660" width="37.5703125" style="23" customWidth="1"/>
    <col min="6661" max="6661" width="0.85546875" style="23" customWidth="1"/>
    <col min="6662" max="6662" width="2" style="23" customWidth="1"/>
    <col min="6663" max="6663" width="8.140625" style="23" customWidth="1"/>
    <col min="6664" max="6664" width="11.140625" style="23" customWidth="1"/>
    <col min="6665" max="6665" width="10.140625" style="23" customWidth="1"/>
    <col min="6666" max="6666" width="10" style="23" customWidth="1"/>
    <col min="6667" max="6667" width="10.140625" style="23" customWidth="1"/>
    <col min="6668" max="6668" width="6.5703125" style="23" customWidth="1"/>
    <col min="6669" max="6671" width="0.5703125" style="23" customWidth="1"/>
    <col min="6672" max="6672" width="9.140625" style="23"/>
    <col min="6673" max="6673" width="0.5703125" style="23" customWidth="1"/>
    <col min="6674" max="6674" width="9.7109375" style="23" customWidth="1"/>
    <col min="6675" max="6675" width="0.5703125" style="23" customWidth="1"/>
    <col min="6676" max="6912" width="9.140625" style="23"/>
    <col min="6913" max="6913" width="5" style="23" customWidth="1"/>
    <col min="6914" max="6914" width="15.140625" style="23" customWidth="1"/>
    <col min="6915" max="6915" width="2" style="23" customWidth="1"/>
    <col min="6916" max="6916" width="37.5703125" style="23" customWidth="1"/>
    <col min="6917" max="6917" width="0.85546875" style="23" customWidth="1"/>
    <col min="6918" max="6918" width="2" style="23" customWidth="1"/>
    <col min="6919" max="6919" width="8.140625" style="23" customWidth="1"/>
    <col min="6920" max="6920" width="11.140625" style="23" customWidth="1"/>
    <col min="6921" max="6921" width="10.140625" style="23" customWidth="1"/>
    <col min="6922" max="6922" width="10" style="23" customWidth="1"/>
    <col min="6923" max="6923" width="10.140625" style="23" customWidth="1"/>
    <col min="6924" max="6924" width="6.5703125" style="23" customWidth="1"/>
    <col min="6925" max="6927" width="0.5703125" style="23" customWidth="1"/>
    <col min="6928" max="6928" width="9.140625" style="23"/>
    <col min="6929" max="6929" width="0.5703125" style="23" customWidth="1"/>
    <col min="6930" max="6930" width="9.7109375" style="23" customWidth="1"/>
    <col min="6931" max="6931" width="0.5703125" style="23" customWidth="1"/>
    <col min="6932" max="7168" width="9.140625" style="23"/>
    <col min="7169" max="7169" width="5" style="23" customWidth="1"/>
    <col min="7170" max="7170" width="15.140625" style="23" customWidth="1"/>
    <col min="7171" max="7171" width="2" style="23" customWidth="1"/>
    <col min="7172" max="7172" width="37.5703125" style="23" customWidth="1"/>
    <col min="7173" max="7173" width="0.85546875" style="23" customWidth="1"/>
    <col min="7174" max="7174" width="2" style="23" customWidth="1"/>
    <col min="7175" max="7175" width="8.140625" style="23" customWidth="1"/>
    <col min="7176" max="7176" width="11.140625" style="23" customWidth="1"/>
    <col min="7177" max="7177" width="10.140625" style="23" customWidth="1"/>
    <col min="7178" max="7178" width="10" style="23" customWidth="1"/>
    <col min="7179" max="7179" width="10.140625" style="23" customWidth="1"/>
    <col min="7180" max="7180" width="6.5703125" style="23" customWidth="1"/>
    <col min="7181" max="7183" width="0.5703125" style="23" customWidth="1"/>
    <col min="7184" max="7184" width="9.140625" style="23"/>
    <col min="7185" max="7185" width="0.5703125" style="23" customWidth="1"/>
    <col min="7186" max="7186" width="9.7109375" style="23" customWidth="1"/>
    <col min="7187" max="7187" width="0.5703125" style="23" customWidth="1"/>
    <col min="7188" max="7424" width="9.140625" style="23"/>
    <col min="7425" max="7425" width="5" style="23" customWidth="1"/>
    <col min="7426" max="7426" width="15.140625" style="23" customWidth="1"/>
    <col min="7427" max="7427" width="2" style="23" customWidth="1"/>
    <col min="7428" max="7428" width="37.5703125" style="23" customWidth="1"/>
    <col min="7429" max="7429" width="0.85546875" style="23" customWidth="1"/>
    <col min="7430" max="7430" width="2" style="23" customWidth="1"/>
    <col min="7431" max="7431" width="8.140625" style="23" customWidth="1"/>
    <col min="7432" max="7432" width="11.140625" style="23" customWidth="1"/>
    <col min="7433" max="7433" width="10.140625" style="23" customWidth="1"/>
    <col min="7434" max="7434" width="10" style="23" customWidth="1"/>
    <col min="7435" max="7435" width="10.140625" style="23" customWidth="1"/>
    <col min="7436" max="7436" width="6.5703125" style="23" customWidth="1"/>
    <col min="7437" max="7439" width="0.5703125" style="23" customWidth="1"/>
    <col min="7440" max="7440" width="9.140625" style="23"/>
    <col min="7441" max="7441" width="0.5703125" style="23" customWidth="1"/>
    <col min="7442" max="7442" width="9.7109375" style="23" customWidth="1"/>
    <col min="7443" max="7443" width="0.5703125" style="23" customWidth="1"/>
    <col min="7444" max="7680" width="9.140625" style="23"/>
    <col min="7681" max="7681" width="5" style="23" customWidth="1"/>
    <col min="7682" max="7682" width="15.140625" style="23" customWidth="1"/>
    <col min="7683" max="7683" width="2" style="23" customWidth="1"/>
    <col min="7684" max="7684" width="37.5703125" style="23" customWidth="1"/>
    <col min="7685" max="7685" width="0.85546875" style="23" customWidth="1"/>
    <col min="7686" max="7686" width="2" style="23" customWidth="1"/>
    <col min="7687" max="7687" width="8.140625" style="23" customWidth="1"/>
    <col min="7688" max="7688" width="11.140625" style="23" customWidth="1"/>
    <col min="7689" max="7689" width="10.140625" style="23" customWidth="1"/>
    <col min="7690" max="7690" width="10" style="23" customWidth="1"/>
    <col min="7691" max="7691" width="10.140625" style="23" customWidth="1"/>
    <col min="7692" max="7692" width="6.5703125" style="23" customWidth="1"/>
    <col min="7693" max="7695" width="0.5703125" style="23" customWidth="1"/>
    <col min="7696" max="7696" width="9.140625" style="23"/>
    <col min="7697" max="7697" width="0.5703125" style="23" customWidth="1"/>
    <col min="7698" max="7698" width="9.7109375" style="23" customWidth="1"/>
    <col min="7699" max="7699" width="0.5703125" style="23" customWidth="1"/>
    <col min="7700" max="7936" width="9.140625" style="23"/>
    <col min="7937" max="7937" width="5" style="23" customWidth="1"/>
    <col min="7938" max="7938" width="15.140625" style="23" customWidth="1"/>
    <col min="7939" max="7939" width="2" style="23" customWidth="1"/>
    <col min="7940" max="7940" width="37.5703125" style="23" customWidth="1"/>
    <col min="7941" max="7941" width="0.85546875" style="23" customWidth="1"/>
    <col min="7942" max="7942" width="2" style="23" customWidth="1"/>
    <col min="7943" max="7943" width="8.140625" style="23" customWidth="1"/>
    <col min="7944" max="7944" width="11.140625" style="23" customWidth="1"/>
    <col min="7945" max="7945" width="10.140625" style="23" customWidth="1"/>
    <col min="7946" max="7946" width="10" style="23" customWidth="1"/>
    <col min="7947" max="7947" width="10.140625" style="23" customWidth="1"/>
    <col min="7948" max="7948" width="6.5703125" style="23" customWidth="1"/>
    <col min="7949" max="7951" width="0.5703125" style="23" customWidth="1"/>
    <col min="7952" max="7952" width="9.140625" style="23"/>
    <col min="7953" max="7953" width="0.5703125" style="23" customWidth="1"/>
    <col min="7954" max="7954" width="9.7109375" style="23" customWidth="1"/>
    <col min="7955" max="7955" width="0.5703125" style="23" customWidth="1"/>
    <col min="7956" max="8192" width="9.140625" style="23"/>
    <col min="8193" max="8193" width="5" style="23" customWidth="1"/>
    <col min="8194" max="8194" width="15.140625" style="23" customWidth="1"/>
    <col min="8195" max="8195" width="2" style="23" customWidth="1"/>
    <col min="8196" max="8196" width="37.5703125" style="23" customWidth="1"/>
    <col min="8197" max="8197" width="0.85546875" style="23" customWidth="1"/>
    <col min="8198" max="8198" width="2" style="23" customWidth="1"/>
    <col min="8199" max="8199" width="8.140625" style="23" customWidth="1"/>
    <col min="8200" max="8200" width="11.140625" style="23" customWidth="1"/>
    <col min="8201" max="8201" width="10.140625" style="23" customWidth="1"/>
    <col min="8202" max="8202" width="10" style="23" customWidth="1"/>
    <col min="8203" max="8203" width="10.140625" style="23" customWidth="1"/>
    <col min="8204" max="8204" width="6.5703125" style="23" customWidth="1"/>
    <col min="8205" max="8207" width="0.5703125" style="23" customWidth="1"/>
    <col min="8208" max="8208" width="9.140625" style="23"/>
    <col min="8209" max="8209" width="0.5703125" style="23" customWidth="1"/>
    <col min="8210" max="8210" width="9.7109375" style="23" customWidth="1"/>
    <col min="8211" max="8211" width="0.5703125" style="23" customWidth="1"/>
    <col min="8212" max="8448" width="9.140625" style="23"/>
    <col min="8449" max="8449" width="5" style="23" customWidth="1"/>
    <col min="8450" max="8450" width="15.140625" style="23" customWidth="1"/>
    <col min="8451" max="8451" width="2" style="23" customWidth="1"/>
    <col min="8452" max="8452" width="37.5703125" style="23" customWidth="1"/>
    <col min="8453" max="8453" width="0.85546875" style="23" customWidth="1"/>
    <col min="8454" max="8454" width="2" style="23" customWidth="1"/>
    <col min="8455" max="8455" width="8.140625" style="23" customWidth="1"/>
    <col min="8456" max="8456" width="11.140625" style="23" customWidth="1"/>
    <col min="8457" max="8457" width="10.140625" style="23" customWidth="1"/>
    <col min="8458" max="8458" width="10" style="23" customWidth="1"/>
    <col min="8459" max="8459" width="10.140625" style="23" customWidth="1"/>
    <col min="8460" max="8460" width="6.5703125" style="23" customWidth="1"/>
    <col min="8461" max="8463" width="0.5703125" style="23" customWidth="1"/>
    <col min="8464" max="8464" width="9.140625" style="23"/>
    <col min="8465" max="8465" width="0.5703125" style="23" customWidth="1"/>
    <col min="8466" max="8466" width="9.7109375" style="23" customWidth="1"/>
    <col min="8467" max="8467" width="0.5703125" style="23" customWidth="1"/>
    <col min="8468" max="8704" width="9.140625" style="23"/>
    <col min="8705" max="8705" width="5" style="23" customWidth="1"/>
    <col min="8706" max="8706" width="15.140625" style="23" customWidth="1"/>
    <col min="8707" max="8707" width="2" style="23" customWidth="1"/>
    <col min="8708" max="8708" width="37.5703125" style="23" customWidth="1"/>
    <col min="8709" max="8709" width="0.85546875" style="23" customWidth="1"/>
    <col min="8710" max="8710" width="2" style="23" customWidth="1"/>
    <col min="8711" max="8711" width="8.140625" style="23" customWidth="1"/>
    <col min="8712" max="8712" width="11.140625" style="23" customWidth="1"/>
    <col min="8713" max="8713" width="10.140625" style="23" customWidth="1"/>
    <col min="8714" max="8714" width="10" style="23" customWidth="1"/>
    <col min="8715" max="8715" width="10.140625" style="23" customWidth="1"/>
    <col min="8716" max="8716" width="6.5703125" style="23" customWidth="1"/>
    <col min="8717" max="8719" width="0.5703125" style="23" customWidth="1"/>
    <col min="8720" max="8720" width="9.140625" style="23"/>
    <col min="8721" max="8721" width="0.5703125" style="23" customWidth="1"/>
    <col min="8722" max="8722" width="9.7109375" style="23" customWidth="1"/>
    <col min="8723" max="8723" width="0.5703125" style="23" customWidth="1"/>
    <col min="8724" max="8960" width="9.140625" style="23"/>
    <col min="8961" max="8961" width="5" style="23" customWidth="1"/>
    <col min="8962" max="8962" width="15.140625" style="23" customWidth="1"/>
    <col min="8963" max="8963" width="2" style="23" customWidth="1"/>
    <col min="8964" max="8964" width="37.5703125" style="23" customWidth="1"/>
    <col min="8965" max="8965" width="0.85546875" style="23" customWidth="1"/>
    <col min="8966" max="8966" width="2" style="23" customWidth="1"/>
    <col min="8967" max="8967" width="8.140625" style="23" customWidth="1"/>
    <col min="8968" max="8968" width="11.140625" style="23" customWidth="1"/>
    <col min="8969" max="8969" width="10.140625" style="23" customWidth="1"/>
    <col min="8970" max="8970" width="10" style="23" customWidth="1"/>
    <col min="8971" max="8971" width="10.140625" style="23" customWidth="1"/>
    <col min="8972" max="8972" width="6.5703125" style="23" customWidth="1"/>
    <col min="8973" max="8975" width="0.5703125" style="23" customWidth="1"/>
    <col min="8976" max="8976" width="9.140625" style="23"/>
    <col min="8977" max="8977" width="0.5703125" style="23" customWidth="1"/>
    <col min="8978" max="8978" width="9.7109375" style="23" customWidth="1"/>
    <col min="8979" max="8979" width="0.5703125" style="23" customWidth="1"/>
    <col min="8980" max="9216" width="9.140625" style="23"/>
    <col min="9217" max="9217" width="5" style="23" customWidth="1"/>
    <col min="9218" max="9218" width="15.140625" style="23" customWidth="1"/>
    <col min="9219" max="9219" width="2" style="23" customWidth="1"/>
    <col min="9220" max="9220" width="37.5703125" style="23" customWidth="1"/>
    <col min="9221" max="9221" width="0.85546875" style="23" customWidth="1"/>
    <col min="9222" max="9222" width="2" style="23" customWidth="1"/>
    <col min="9223" max="9223" width="8.140625" style="23" customWidth="1"/>
    <col min="9224" max="9224" width="11.140625" style="23" customWidth="1"/>
    <col min="9225" max="9225" width="10.140625" style="23" customWidth="1"/>
    <col min="9226" max="9226" width="10" style="23" customWidth="1"/>
    <col min="9227" max="9227" width="10.140625" style="23" customWidth="1"/>
    <col min="9228" max="9228" width="6.5703125" style="23" customWidth="1"/>
    <col min="9229" max="9231" width="0.5703125" style="23" customWidth="1"/>
    <col min="9232" max="9232" width="9.140625" style="23"/>
    <col min="9233" max="9233" width="0.5703125" style="23" customWidth="1"/>
    <col min="9234" max="9234" width="9.7109375" style="23" customWidth="1"/>
    <col min="9235" max="9235" width="0.5703125" style="23" customWidth="1"/>
    <col min="9236" max="9472" width="9.140625" style="23"/>
    <col min="9473" max="9473" width="5" style="23" customWidth="1"/>
    <col min="9474" max="9474" width="15.140625" style="23" customWidth="1"/>
    <col min="9475" max="9475" width="2" style="23" customWidth="1"/>
    <col min="9476" max="9476" width="37.5703125" style="23" customWidth="1"/>
    <col min="9477" max="9477" width="0.85546875" style="23" customWidth="1"/>
    <col min="9478" max="9478" width="2" style="23" customWidth="1"/>
    <col min="9479" max="9479" width="8.140625" style="23" customWidth="1"/>
    <col min="9480" max="9480" width="11.140625" style="23" customWidth="1"/>
    <col min="9481" max="9481" width="10.140625" style="23" customWidth="1"/>
    <col min="9482" max="9482" width="10" style="23" customWidth="1"/>
    <col min="9483" max="9483" width="10.140625" style="23" customWidth="1"/>
    <col min="9484" max="9484" width="6.5703125" style="23" customWidth="1"/>
    <col min="9485" max="9487" width="0.5703125" style="23" customWidth="1"/>
    <col min="9488" max="9488" width="9.140625" style="23"/>
    <col min="9489" max="9489" width="0.5703125" style="23" customWidth="1"/>
    <col min="9490" max="9490" width="9.7109375" style="23" customWidth="1"/>
    <col min="9491" max="9491" width="0.5703125" style="23" customWidth="1"/>
    <col min="9492" max="9728" width="9.140625" style="23"/>
    <col min="9729" max="9729" width="5" style="23" customWidth="1"/>
    <col min="9730" max="9730" width="15.140625" style="23" customWidth="1"/>
    <col min="9731" max="9731" width="2" style="23" customWidth="1"/>
    <col min="9732" max="9732" width="37.5703125" style="23" customWidth="1"/>
    <col min="9733" max="9733" width="0.85546875" style="23" customWidth="1"/>
    <col min="9734" max="9734" width="2" style="23" customWidth="1"/>
    <col min="9735" max="9735" width="8.140625" style="23" customWidth="1"/>
    <col min="9736" max="9736" width="11.140625" style="23" customWidth="1"/>
    <col min="9737" max="9737" width="10.140625" style="23" customWidth="1"/>
    <col min="9738" max="9738" width="10" style="23" customWidth="1"/>
    <col min="9739" max="9739" width="10.140625" style="23" customWidth="1"/>
    <col min="9740" max="9740" width="6.5703125" style="23" customWidth="1"/>
    <col min="9741" max="9743" width="0.5703125" style="23" customWidth="1"/>
    <col min="9744" max="9744" width="9.140625" style="23"/>
    <col min="9745" max="9745" width="0.5703125" style="23" customWidth="1"/>
    <col min="9746" max="9746" width="9.7109375" style="23" customWidth="1"/>
    <col min="9747" max="9747" width="0.5703125" style="23" customWidth="1"/>
    <col min="9748" max="9984" width="9.140625" style="23"/>
    <col min="9985" max="9985" width="5" style="23" customWidth="1"/>
    <col min="9986" max="9986" width="15.140625" style="23" customWidth="1"/>
    <col min="9987" max="9987" width="2" style="23" customWidth="1"/>
    <col min="9988" max="9988" width="37.5703125" style="23" customWidth="1"/>
    <col min="9989" max="9989" width="0.85546875" style="23" customWidth="1"/>
    <col min="9990" max="9990" width="2" style="23" customWidth="1"/>
    <col min="9991" max="9991" width="8.140625" style="23" customWidth="1"/>
    <col min="9992" max="9992" width="11.140625" style="23" customWidth="1"/>
    <col min="9993" max="9993" width="10.140625" style="23" customWidth="1"/>
    <col min="9994" max="9994" width="10" style="23" customWidth="1"/>
    <col min="9995" max="9995" width="10.140625" style="23" customWidth="1"/>
    <col min="9996" max="9996" width="6.5703125" style="23" customWidth="1"/>
    <col min="9997" max="9999" width="0.5703125" style="23" customWidth="1"/>
    <col min="10000" max="10000" width="9.140625" style="23"/>
    <col min="10001" max="10001" width="0.5703125" style="23" customWidth="1"/>
    <col min="10002" max="10002" width="9.7109375" style="23" customWidth="1"/>
    <col min="10003" max="10003" width="0.5703125" style="23" customWidth="1"/>
    <col min="10004" max="10240" width="9.140625" style="23"/>
    <col min="10241" max="10241" width="5" style="23" customWidth="1"/>
    <col min="10242" max="10242" width="15.140625" style="23" customWidth="1"/>
    <col min="10243" max="10243" width="2" style="23" customWidth="1"/>
    <col min="10244" max="10244" width="37.5703125" style="23" customWidth="1"/>
    <col min="10245" max="10245" width="0.85546875" style="23" customWidth="1"/>
    <col min="10246" max="10246" width="2" style="23" customWidth="1"/>
    <col min="10247" max="10247" width="8.140625" style="23" customWidth="1"/>
    <col min="10248" max="10248" width="11.140625" style="23" customWidth="1"/>
    <col min="10249" max="10249" width="10.140625" style="23" customWidth="1"/>
    <col min="10250" max="10250" width="10" style="23" customWidth="1"/>
    <col min="10251" max="10251" width="10.140625" style="23" customWidth="1"/>
    <col min="10252" max="10252" width="6.5703125" style="23" customWidth="1"/>
    <col min="10253" max="10255" width="0.5703125" style="23" customWidth="1"/>
    <col min="10256" max="10256" width="9.140625" style="23"/>
    <col min="10257" max="10257" width="0.5703125" style="23" customWidth="1"/>
    <col min="10258" max="10258" width="9.7109375" style="23" customWidth="1"/>
    <col min="10259" max="10259" width="0.5703125" style="23" customWidth="1"/>
    <col min="10260" max="10496" width="9.140625" style="23"/>
    <col min="10497" max="10497" width="5" style="23" customWidth="1"/>
    <col min="10498" max="10498" width="15.140625" style="23" customWidth="1"/>
    <col min="10499" max="10499" width="2" style="23" customWidth="1"/>
    <col min="10500" max="10500" width="37.5703125" style="23" customWidth="1"/>
    <col min="10501" max="10501" width="0.85546875" style="23" customWidth="1"/>
    <col min="10502" max="10502" width="2" style="23" customWidth="1"/>
    <col min="10503" max="10503" width="8.140625" style="23" customWidth="1"/>
    <col min="10504" max="10504" width="11.140625" style="23" customWidth="1"/>
    <col min="10505" max="10505" width="10.140625" style="23" customWidth="1"/>
    <col min="10506" max="10506" width="10" style="23" customWidth="1"/>
    <col min="10507" max="10507" width="10.140625" style="23" customWidth="1"/>
    <col min="10508" max="10508" width="6.5703125" style="23" customWidth="1"/>
    <col min="10509" max="10511" width="0.5703125" style="23" customWidth="1"/>
    <col min="10512" max="10512" width="9.140625" style="23"/>
    <col min="10513" max="10513" width="0.5703125" style="23" customWidth="1"/>
    <col min="10514" max="10514" width="9.7109375" style="23" customWidth="1"/>
    <col min="10515" max="10515" width="0.5703125" style="23" customWidth="1"/>
    <col min="10516" max="10752" width="9.140625" style="23"/>
    <col min="10753" max="10753" width="5" style="23" customWidth="1"/>
    <col min="10754" max="10754" width="15.140625" style="23" customWidth="1"/>
    <col min="10755" max="10755" width="2" style="23" customWidth="1"/>
    <col min="10756" max="10756" width="37.5703125" style="23" customWidth="1"/>
    <col min="10757" max="10757" width="0.85546875" style="23" customWidth="1"/>
    <col min="10758" max="10758" width="2" style="23" customWidth="1"/>
    <col min="10759" max="10759" width="8.140625" style="23" customWidth="1"/>
    <col min="10760" max="10760" width="11.140625" style="23" customWidth="1"/>
    <col min="10761" max="10761" width="10.140625" style="23" customWidth="1"/>
    <col min="10762" max="10762" width="10" style="23" customWidth="1"/>
    <col min="10763" max="10763" width="10.140625" style="23" customWidth="1"/>
    <col min="10764" max="10764" width="6.5703125" style="23" customWidth="1"/>
    <col min="10765" max="10767" width="0.5703125" style="23" customWidth="1"/>
    <col min="10768" max="10768" width="9.140625" style="23"/>
    <col min="10769" max="10769" width="0.5703125" style="23" customWidth="1"/>
    <col min="10770" max="10770" width="9.7109375" style="23" customWidth="1"/>
    <col min="10771" max="10771" width="0.5703125" style="23" customWidth="1"/>
    <col min="10772" max="11008" width="9.140625" style="23"/>
    <col min="11009" max="11009" width="5" style="23" customWidth="1"/>
    <col min="11010" max="11010" width="15.140625" style="23" customWidth="1"/>
    <col min="11011" max="11011" width="2" style="23" customWidth="1"/>
    <col min="11012" max="11012" width="37.5703125" style="23" customWidth="1"/>
    <col min="11013" max="11013" width="0.85546875" style="23" customWidth="1"/>
    <col min="11014" max="11014" width="2" style="23" customWidth="1"/>
    <col min="11015" max="11015" width="8.140625" style="23" customWidth="1"/>
    <col min="11016" max="11016" width="11.140625" style="23" customWidth="1"/>
    <col min="11017" max="11017" width="10.140625" style="23" customWidth="1"/>
    <col min="11018" max="11018" width="10" style="23" customWidth="1"/>
    <col min="11019" max="11019" width="10.140625" style="23" customWidth="1"/>
    <col min="11020" max="11020" width="6.5703125" style="23" customWidth="1"/>
    <col min="11021" max="11023" width="0.5703125" style="23" customWidth="1"/>
    <col min="11024" max="11024" width="9.140625" style="23"/>
    <col min="11025" max="11025" width="0.5703125" style="23" customWidth="1"/>
    <col min="11026" max="11026" width="9.7109375" style="23" customWidth="1"/>
    <col min="11027" max="11027" width="0.5703125" style="23" customWidth="1"/>
    <col min="11028" max="11264" width="9.140625" style="23"/>
    <col min="11265" max="11265" width="5" style="23" customWidth="1"/>
    <col min="11266" max="11266" width="15.140625" style="23" customWidth="1"/>
    <col min="11267" max="11267" width="2" style="23" customWidth="1"/>
    <col min="11268" max="11268" width="37.5703125" style="23" customWidth="1"/>
    <col min="11269" max="11269" width="0.85546875" style="23" customWidth="1"/>
    <col min="11270" max="11270" width="2" style="23" customWidth="1"/>
    <col min="11271" max="11271" width="8.140625" style="23" customWidth="1"/>
    <col min="11272" max="11272" width="11.140625" style="23" customWidth="1"/>
    <col min="11273" max="11273" width="10.140625" style="23" customWidth="1"/>
    <col min="11274" max="11274" width="10" style="23" customWidth="1"/>
    <col min="11275" max="11275" width="10.140625" style="23" customWidth="1"/>
    <col min="11276" max="11276" width="6.5703125" style="23" customWidth="1"/>
    <col min="11277" max="11279" width="0.5703125" style="23" customWidth="1"/>
    <col min="11280" max="11280" width="9.140625" style="23"/>
    <col min="11281" max="11281" width="0.5703125" style="23" customWidth="1"/>
    <col min="11282" max="11282" width="9.7109375" style="23" customWidth="1"/>
    <col min="11283" max="11283" width="0.5703125" style="23" customWidth="1"/>
    <col min="11284" max="11520" width="9.140625" style="23"/>
    <col min="11521" max="11521" width="5" style="23" customWidth="1"/>
    <col min="11522" max="11522" width="15.140625" style="23" customWidth="1"/>
    <col min="11523" max="11523" width="2" style="23" customWidth="1"/>
    <col min="11524" max="11524" width="37.5703125" style="23" customWidth="1"/>
    <col min="11525" max="11525" width="0.85546875" style="23" customWidth="1"/>
    <col min="11526" max="11526" width="2" style="23" customWidth="1"/>
    <col min="11527" max="11527" width="8.140625" style="23" customWidth="1"/>
    <col min="11528" max="11528" width="11.140625" style="23" customWidth="1"/>
    <col min="11529" max="11529" width="10.140625" style="23" customWidth="1"/>
    <col min="11530" max="11530" width="10" style="23" customWidth="1"/>
    <col min="11531" max="11531" width="10.140625" style="23" customWidth="1"/>
    <col min="11532" max="11532" width="6.5703125" style="23" customWidth="1"/>
    <col min="11533" max="11535" width="0.5703125" style="23" customWidth="1"/>
    <col min="11536" max="11536" width="9.140625" style="23"/>
    <col min="11537" max="11537" width="0.5703125" style="23" customWidth="1"/>
    <col min="11538" max="11538" width="9.7109375" style="23" customWidth="1"/>
    <col min="11539" max="11539" width="0.5703125" style="23" customWidth="1"/>
    <col min="11540" max="11776" width="9.140625" style="23"/>
    <col min="11777" max="11777" width="5" style="23" customWidth="1"/>
    <col min="11778" max="11778" width="15.140625" style="23" customWidth="1"/>
    <col min="11779" max="11779" width="2" style="23" customWidth="1"/>
    <col min="11780" max="11780" width="37.5703125" style="23" customWidth="1"/>
    <col min="11781" max="11781" width="0.85546875" style="23" customWidth="1"/>
    <col min="11782" max="11782" width="2" style="23" customWidth="1"/>
    <col min="11783" max="11783" width="8.140625" style="23" customWidth="1"/>
    <col min="11784" max="11784" width="11.140625" style="23" customWidth="1"/>
    <col min="11785" max="11785" width="10.140625" style="23" customWidth="1"/>
    <col min="11786" max="11786" width="10" style="23" customWidth="1"/>
    <col min="11787" max="11787" width="10.140625" style="23" customWidth="1"/>
    <col min="11788" max="11788" width="6.5703125" style="23" customWidth="1"/>
    <col min="11789" max="11791" width="0.5703125" style="23" customWidth="1"/>
    <col min="11792" max="11792" width="9.140625" style="23"/>
    <col min="11793" max="11793" width="0.5703125" style="23" customWidth="1"/>
    <col min="11794" max="11794" width="9.7109375" style="23" customWidth="1"/>
    <col min="11795" max="11795" width="0.5703125" style="23" customWidth="1"/>
    <col min="11796" max="12032" width="9.140625" style="23"/>
    <col min="12033" max="12033" width="5" style="23" customWidth="1"/>
    <col min="12034" max="12034" width="15.140625" style="23" customWidth="1"/>
    <col min="12035" max="12035" width="2" style="23" customWidth="1"/>
    <col min="12036" max="12036" width="37.5703125" style="23" customWidth="1"/>
    <col min="12037" max="12037" width="0.85546875" style="23" customWidth="1"/>
    <col min="12038" max="12038" width="2" style="23" customWidth="1"/>
    <col min="12039" max="12039" width="8.140625" style="23" customWidth="1"/>
    <col min="12040" max="12040" width="11.140625" style="23" customWidth="1"/>
    <col min="12041" max="12041" width="10.140625" style="23" customWidth="1"/>
    <col min="12042" max="12042" width="10" style="23" customWidth="1"/>
    <col min="12043" max="12043" width="10.140625" style="23" customWidth="1"/>
    <col min="12044" max="12044" width="6.5703125" style="23" customWidth="1"/>
    <col min="12045" max="12047" width="0.5703125" style="23" customWidth="1"/>
    <col min="12048" max="12048" width="9.140625" style="23"/>
    <col min="12049" max="12049" width="0.5703125" style="23" customWidth="1"/>
    <col min="12050" max="12050" width="9.7109375" style="23" customWidth="1"/>
    <col min="12051" max="12051" width="0.5703125" style="23" customWidth="1"/>
    <col min="12052" max="12288" width="9.140625" style="23"/>
    <col min="12289" max="12289" width="5" style="23" customWidth="1"/>
    <col min="12290" max="12290" width="15.140625" style="23" customWidth="1"/>
    <col min="12291" max="12291" width="2" style="23" customWidth="1"/>
    <col min="12292" max="12292" width="37.5703125" style="23" customWidth="1"/>
    <col min="12293" max="12293" width="0.85546875" style="23" customWidth="1"/>
    <col min="12294" max="12294" width="2" style="23" customWidth="1"/>
    <col min="12295" max="12295" width="8.140625" style="23" customWidth="1"/>
    <col min="12296" max="12296" width="11.140625" style="23" customWidth="1"/>
    <col min="12297" max="12297" width="10.140625" style="23" customWidth="1"/>
    <col min="12298" max="12298" width="10" style="23" customWidth="1"/>
    <col min="12299" max="12299" width="10.140625" style="23" customWidth="1"/>
    <col min="12300" max="12300" width="6.5703125" style="23" customWidth="1"/>
    <col min="12301" max="12303" width="0.5703125" style="23" customWidth="1"/>
    <col min="12304" max="12304" width="9.140625" style="23"/>
    <col min="12305" max="12305" width="0.5703125" style="23" customWidth="1"/>
    <col min="12306" max="12306" width="9.7109375" style="23" customWidth="1"/>
    <col min="12307" max="12307" width="0.5703125" style="23" customWidth="1"/>
    <col min="12308" max="12544" width="9.140625" style="23"/>
    <col min="12545" max="12545" width="5" style="23" customWidth="1"/>
    <col min="12546" max="12546" width="15.140625" style="23" customWidth="1"/>
    <col min="12547" max="12547" width="2" style="23" customWidth="1"/>
    <col min="12548" max="12548" width="37.5703125" style="23" customWidth="1"/>
    <col min="12549" max="12549" width="0.85546875" style="23" customWidth="1"/>
    <col min="12550" max="12550" width="2" style="23" customWidth="1"/>
    <col min="12551" max="12551" width="8.140625" style="23" customWidth="1"/>
    <col min="12552" max="12552" width="11.140625" style="23" customWidth="1"/>
    <col min="12553" max="12553" width="10.140625" style="23" customWidth="1"/>
    <col min="12554" max="12554" width="10" style="23" customWidth="1"/>
    <col min="12555" max="12555" width="10.140625" style="23" customWidth="1"/>
    <col min="12556" max="12556" width="6.5703125" style="23" customWidth="1"/>
    <col min="12557" max="12559" width="0.5703125" style="23" customWidth="1"/>
    <col min="12560" max="12560" width="9.140625" style="23"/>
    <col min="12561" max="12561" width="0.5703125" style="23" customWidth="1"/>
    <col min="12562" max="12562" width="9.7109375" style="23" customWidth="1"/>
    <col min="12563" max="12563" width="0.5703125" style="23" customWidth="1"/>
    <col min="12564" max="12800" width="9.140625" style="23"/>
    <col min="12801" max="12801" width="5" style="23" customWidth="1"/>
    <col min="12802" max="12802" width="15.140625" style="23" customWidth="1"/>
    <col min="12803" max="12803" width="2" style="23" customWidth="1"/>
    <col min="12804" max="12804" width="37.5703125" style="23" customWidth="1"/>
    <col min="12805" max="12805" width="0.85546875" style="23" customWidth="1"/>
    <col min="12806" max="12806" width="2" style="23" customWidth="1"/>
    <col min="12807" max="12807" width="8.140625" style="23" customWidth="1"/>
    <col min="12808" max="12808" width="11.140625" style="23" customWidth="1"/>
    <col min="12809" max="12809" width="10.140625" style="23" customWidth="1"/>
    <col min="12810" max="12810" width="10" style="23" customWidth="1"/>
    <col min="12811" max="12811" width="10.140625" style="23" customWidth="1"/>
    <col min="12812" max="12812" width="6.5703125" style="23" customWidth="1"/>
    <col min="12813" max="12815" width="0.5703125" style="23" customWidth="1"/>
    <col min="12816" max="12816" width="9.140625" style="23"/>
    <col min="12817" max="12817" width="0.5703125" style="23" customWidth="1"/>
    <col min="12818" max="12818" width="9.7109375" style="23" customWidth="1"/>
    <col min="12819" max="12819" width="0.5703125" style="23" customWidth="1"/>
    <col min="12820" max="13056" width="9.140625" style="23"/>
    <col min="13057" max="13057" width="5" style="23" customWidth="1"/>
    <col min="13058" max="13058" width="15.140625" style="23" customWidth="1"/>
    <col min="13059" max="13059" width="2" style="23" customWidth="1"/>
    <col min="13060" max="13060" width="37.5703125" style="23" customWidth="1"/>
    <col min="13061" max="13061" width="0.85546875" style="23" customWidth="1"/>
    <col min="13062" max="13062" width="2" style="23" customWidth="1"/>
    <col min="13063" max="13063" width="8.140625" style="23" customWidth="1"/>
    <col min="13064" max="13064" width="11.140625" style="23" customWidth="1"/>
    <col min="13065" max="13065" width="10.140625" style="23" customWidth="1"/>
    <col min="13066" max="13066" width="10" style="23" customWidth="1"/>
    <col min="13067" max="13067" width="10.140625" style="23" customWidth="1"/>
    <col min="13068" max="13068" width="6.5703125" style="23" customWidth="1"/>
    <col min="13069" max="13071" width="0.5703125" style="23" customWidth="1"/>
    <col min="13072" max="13072" width="9.140625" style="23"/>
    <col min="13073" max="13073" width="0.5703125" style="23" customWidth="1"/>
    <col min="13074" max="13074" width="9.7109375" style="23" customWidth="1"/>
    <col min="13075" max="13075" width="0.5703125" style="23" customWidth="1"/>
    <col min="13076" max="13312" width="9.140625" style="23"/>
    <col min="13313" max="13313" width="5" style="23" customWidth="1"/>
    <col min="13314" max="13314" width="15.140625" style="23" customWidth="1"/>
    <col min="13315" max="13315" width="2" style="23" customWidth="1"/>
    <col min="13316" max="13316" width="37.5703125" style="23" customWidth="1"/>
    <col min="13317" max="13317" width="0.85546875" style="23" customWidth="1"/>
    <col min="13318" max="13318" width="2" style="23" customWidth="1"/>
    <col min="13319" max="13319" width="8.140625" style="23" customWidth="1"/>
    <col min="13320" max="13320" width="11.140625" style="23" customWidth="1"/>
    <col min="13321" max="13321" width="10.140625" style="23" customWidth="1"/>
    <col min="13322" max="13322" width="10" style="23" customWidth="1"/>
    <col min="13323" max="13323" width="10.140625" style="23" customWidth="1"/>
    <col min="13324" max="13324" width="6.5703125" style="23" customWidth="1"/>
    <col min="13325" max="13327" width="0.5703125" style="23" customWidth="1"/>
    <col min="13328" max="13328" width="9.140625" style="23"/>
    <col min="13329" max="13329" width="0.5703125" style="23" customWidth="1"/>
    <col min="13330" max="13330" width="9.7109375" style="23" customWidth="1"/>
    <col min="13331" max="13331" width="0.5703125" style="23" customWidth="1"/>
    <col min="13332" max="13568" width="9.140625" style="23"/>
    <col min="13569" max="13569" width="5" style="23" customWidth="1"/>
    <col min="13570" max="13570" width="15.140625" style="23" customWidth="1"/>
    <col min="13571" max="13571" width="2" style="23" customWidth="1"/>
    <col min="13572" max="13572" width="37.5703125" style="23" customWidth="1"/>
    <col min="13573" max="13573" width="0.85546875" style="23" customWidth="1"/>
    <col min="13574" max="13574" width="2" style="23" customWidth="1"/>
    <col min="13575" max="13575" width="8.140625" style="23" customWidth="1"/>
    <col min="13576" max="13576" width="11.140625" style="23" customWidth="1"/>
    <col min="13577" max="13577" width="10.140625" style="23" customWidth="1"/>
    <col min="13578" max="13578" width="10" style="23" customWidth="1"/>
    <col min="13579" max="13579" width="10.140625" style="23" customWidth="1"/>
    <col min="13580" max="13580" width="6.5703125" style="23" customWidth="1"/>
    <col min="13581" max="13583" width="0.5703125" style="23" customWidth="1"/>
    <col min="13584" max="13584" width="9.140625" style="23"/>
    <col min="13585" max="13585" width="0.5703125" style="23" customWidth="1"/>
    <col min="13586" max="13586" width="9.7109375" style="23" customWidth="1"/>
    <col min="13587" max="13587" width="0.5703125" style="23" customWidth="1"/>
    <col min="13588" max="13824" width="9.140625" style="23"/>
    <col min="13825" max="13825" width="5" style="23" customWidth="1"/>
    <col min="13826" max="13826" width="15.140625" style="23" customWidth="1"/>
    <col min="13827" max="13827" width="2" style="23" customWidth="1"/>
    <col min="13828" max="13828" width="37.5703125" style="23" customWidth="1"/>
    <col min="13829" max="13829" width="0.85546875" style="23" customWidth="1"/>
    <col min="13830" max="13830" width="2" style="23" customWidth="1"/>
    <col min="13831" max="13831" width="8.140625" style="23" customWidth="1"/>
    <col min="13832" max="13832" width="11.140625" style="23" customWidth="1"/>
    <col min="13833" max="13833" width="10.140625" style="23" customWidth="1"/>
    <col min="13834" max="13834" width="10" style="23" customWidth="1"/>
    <col min="13835" max="13835" width="10.140625" style="23" customWidth="1"/>
    <col min="13836" max="13836" width="6.5703125" style="23" customWidth="1"/>
    <col min="13837" max="13839" width="0.5703125" style="23" customWidth="1"/>
    <col min="13840" max="13840" width="9.140625" style="23"/>
    <col min="13841" max="13841" width="0.5703125" style="23" customWidth="1"/>
    <col min="13842" max="13842" width="9.7109375" style="23" customWidth="1"/>
    <col min="13843" max="13843" width="0.5703125" style="23" customWidth="1"/>
    <col min="13844" max="14080" width="9.140625" style="23"/>
    <col min="14081" max="14081" width="5" style="23" customWidth="1"/>
    <col min="14082" max="14082" width="15.140625" style="23" customWidth="1"/>
    <col min="14083" max="14083" width="2" style="23" customWidth="1"/>
    <col min="14084" max="14084" width="37.5703125" style="23" customWidth="1"/>
    <col min="14085" max="14085" width="0.85546875" style="23" customWidth="1"/>
    <col min="14086" max="14086" width="2" style="23" customWidth="1"/>
    <col min="14087" max="14087" width="8.140625" style="23" customWidth="1"/>
    <col min="14088" max="14088" width="11.140625" style="23" customWidth="1"/>
    <col min="14089" max="14089" width="10.140625" style="23" customWidth="1"/>
    <col min="14090" max="14090" width="10" style="23" customWidth="1"/>
    <col min="14091" max="14091" width="10.140625" style="23" customWidth="1"/>
    <col min="14092" max="14092" width="6.5703125" style="23" customWidth="1"/>
    <col min="14093" max="14095" width="0.5703125" style="23" customWidth="1"/>
    <col min="14096" max="14096" width="9.140625" style="23"/>
    <col min="14097" max="14097" width="0.5703125" style="23" customWidth="1"/>
    <col min="14098" max="14098" width="9.7109375" style="23" customWidth="1"/>
    <col min="14099" max="14099" width="0.5703125" style="23" customWidth="1"/>
    <col min="14100" max="14336" width="9.140625" style="23"/>
    <col min="14337" max="14337" width="5" style="23" customWidth="1"/>
    <col min="14338" max="14338" width="15.140625" style="23" customWidth="1"/>
    <col min="14339" max="14339" width="2" style="23" customWidth="1"/>
    <col min="14340" max="14340" width="37.5703125" style="23" customWidth="1"/>
    <col min="14341" max="14341" width="0.85546875" style="23" customWidth="1"/>
    <col min="14342" max="14342" width="2" style="23" customWidth="1"/>
    <col min="14343" max="14343" width="8.140625" style="23" customWidth="1"/>
    <col min="14344" max="14344" width="11.140625" style="23" customWidth="1"/>
    <col min="14345" max="14345" width="10.140625" style="23" customWidth="1"/>
    <col min="14346" max="14346" width="10" style="23" customWidth="1"/>
    <col min="14347" max="14347" width="10.140625" style="23" customWidth="1"/>
    <col min="14348" max="14348" width="6.5703125" style="23" customWidth="1"/>
    <col min="14349" max="14351" width="0.5703125" style="23" customWidth="1"/>
    <col min="14352" max="14352" width="9.140625" style="23"/>
    <col min="14353" max="14353" width="0.5703125" style="23" customWidth="1"/>
    <col min="14354" max="14354" width="9.7109375" style="23" customWidth="1"/>
    <col min="14355" max="14355" width="0.5703125" style="23" customWidth="1"/>
    <col min="14356" max="14592" width="9.140625" style="23"/>
    <col min="14593" max="14593" width="5" style="23" customWidth="1"/>
    <col min="14594" max="14594" width="15.140625" style="23" customWidth="1"/>
    <col min="14595" max="14595" width="2" style="23" customWidth="1"/>
    <col min="14596" max="14596" width="37.5703125" style="23" customWidth="1"/>
    <col min="14597" max="14597" width="0.85546875" style="23" customWidth="1"/>
    <col min="14598" max="14598" width="2" style="23" customWidth="1"/>
    <col min="14599" max="14599" width="8.140625" style="23" customWidth="1"/>
    <col min="14600" max="14600" width="11.140625" style="23" customWidth="1"/>
    <col min="14601" max="14601" width="10.140625" style="23" customWidth="1"/>
    <col min="14602" max="14602" width="10" style="23" customWidth="1"/>
    <col min="14603" max="14603" width="10.140625" style="23" customWidth="1"/>
    <col min="14604" max="14604" width="6.5703125" style="23" customWidth="1"/>
    <col min="14605" max="14607" width="0.5703125" style="23" customWidth="1"/>
    <col min="14608" max="14608" width="9.140625" style="23"/>
    <col min="14609" max="14609" width="0.5703125" style="23" customWidth="1"/>
    <col min="14610" max="14610" width="9.7109375" style="23" customWidth="1"/>
    <col min="14611" max="14611" width="0.5703125" style="23" customWidth="1"/>
    <col min="14612" max="14848" width="9.140625" style="23"/>
    <col min="14849" max="14849" width="5" style="23" customWidth="1"/>
    <col min="14850" max="14850" width="15.140625" style="23" customWidth="1"/>
    <col min="14851" max="14851" width="2" style="23" customWidth="1"/>
    <col min="14852" max="14852" width="37.5703125" style="23" customWidth="1"/>
    <col min="14853" max="14853" width="0.85546875" style="23" customWidth="1"/>
    <col min="14854" max="14854" width="2" style="23" customWidth="1"/>
    <col min="14855" max="14855" width="8.140625" style="23" customWidth="1"/>
    <col min="14856" max="14856" width="11.140625" style="23" customWidth="1"/>
    <col min="14857" max="14857" width="10.140625" style="23" customWidth="1"/>
    <col min="14858" max="14858" width="10" style="23" customWidth="1"/>
    <col min="14859" max="14859" width="10.140625" style="23" customWidth="1"/>
    <col min="14860" max="14860" width="6.5703125" style="23" customWidth="1"/>
    <col min="14861" max="14863" width="0.5703125" style="23" customWidth="1"/>
    <col min="14864" max="14864" width="9.140625" style="23"/>
    <col min="14865" max="14865" width="0.5703125" style="23" customWidth="1"/>
    <col min="14866" max="14866" width="9.7109375" style="23" customWidth="1"/>
    <col min="14867" max="14867" width="0.5703125" style="23" customWidth="1"/>
    <col min="14868" max="15104" width="9.140625" style="23"/>
    <col min="15105" max="15105" width="5" style="23" customWidth="1"/>
    <col min="15106" max="15106" width="15.140625" style="23" customWidth="1"/>
    <col min="15107" max="15107" width="2" style="23" customWidth="1"/>
    <col min="15108" max="15108" width="37.5703125" style="23" customWidth="1"/>
    <col min="15109" max="15109" width="0.85546875" style="23" customWidth="1"/>
    <col min="15110" max="15110" width="2" style="23" customWidth="1"/>
    <col min="15111" max="15111" width="8.140625" style="23" customWidth="1"/>
    <col min="15112" max="15112" width="11.140625" style="23" customWidth="1"/>
    <col min="15113" max="15113" width="10.140625" style="23" customWidth="1"/>
    <col min="15114" max="15114" width="10" style="23" customWidth="1"/>
    <col min="15115" max="15115" width="10.140625" style="23" customWidth="1"/>
    <col min="15116" max="15116" width="6.5703125" style="23" customWidth="1"/>
    <col min="15117" max="15119" width="0.5703125" style="23" customWidth="1"/>
    <col min="15120" max="15120" width="9.140625" style="23"/>
    <col min="15121" max="15121" width="0.5703125" style="23" customWidth="1"/>
    <col min="15122" max="15122" width="9.7109375" style="23" customWidth="1"/>
    <col min="15123" max="15123" width="0.5703125" style="23" customWidth="1"/>
    <col min="15124" max="15360" width="9.140625" style="23"/>
    <col min="15361" max="15361" width="5" style="23" customWidth="1"/>
    <col min="15362" max="15362" width="15.140625" style="23" customWidth="1"/>
    <col min="15363" max="15363" width="2" style="23" customWidth="1"/>
    <col min="15364" max="15364" width="37.5703125" style="23" customWidth="1"/>
    <col min="15365" max="15365" width="0.85546875" style="23" customWidth="1"/>
    <col min="15366" max="15366" width="2" style="23" customWidth="1"/>
    <col min="15367" max="15367" width="8.140625" style="23" customWidth="1"/>
    <col min="15368" max="15368" width="11.140625" style="23" customWidth="1"/>
    <col min="15369" max="15369" width="10.140625" style="23" customWidth="1"/>
    <col min="15370" max="15370" width="10" style="23" customWidth="1"/>
    <col min="15371" max="15371" width="10.140625" style="23" customWidth="1"/>
    <col min="15372" max="15372" width="6.5703125" style="23" customWidth="1"/>
    <col min="15373" max="15375" width="0.5703125" style="23" customWidth="1"/>
    <col min="15376" max="15376" width="9.140625" style="23"/>
    <col min="15377" max="15377" width="0.5703125" style="23" customWidth="1"/>
    <col min="15378" max="15378" width="9.7109375" style="23" customWidth="1"/>
    <col min="15379" max="15379" width="0.5703125" style="23" customWidth="1"/>
    <col min="15380" max="15616" width="9.140625" style="23"/>
    <col min="15617" max="15617" width="5" style="23" customWidth="1"/>
    <col min="15618" max="15618" width="15.140625" style="23" customWidth="1"/>
    <col min="15619" max="15619" width="2" style="23" customWidth="1"/>
    <col min="15620" max="15620" width="37.5703125" style="23" customWidth="1"/>
    <col min="15621" max="15621" width="0.85546875" style="23" customWidth="1"/>
    <col min="15622" max="15622" width="2" style="23" customWidth="1"/>
    <col min="15623" max="15623" width="8.140625" style="23" customWidth="1"/>
    <col min="15624" max="15624" width="11.140625" style="23" customWidth="1"/>
    <col min="15625" max="15625" width="10.140625" style="23" customWidth="1"/>
    <col min="15626" max="15626" width="10" style="23" customWidth="1"/>
    <col min="15627" max="15627" width="10.140625" style="23" customWidth="1"/>
    <col min="15628" max="15628" width="6.5703125" style="23" customWidth="1"/>
    <col min="15629" max="15631" width="0.5703125" style="23" customWidth="1"/>
    <col min="15632" max="15632" width="9.140625" style="23"/>
    <col min="15633" max="15633" width="0.5703125" style="23" customWidth="1"/>
    <col min="15634" max="15634" width="9.7109375" style="23" customWidth="1"/>
    <col min="15635" max="15635" width="0.5703125" style="23" customWidth="1"/>
    <col min="15636" max="15872" width="9.140625" style="23"/>
    <col min="15873" max="15873" width="5" style="23" customWidth="1"/>
    <col min="15874" max="15874" width="15.140625" style="23" customWidth="1"/>
    <col min="15875" max="15875" width="2" style="23" customWidth="1"/>
    <col min="15876" max="15876" width="37.5703125" style="23" customWidth="1"/>
    <col min="15877" max="15877" width="0.85546875" style="23" customWidth="1"/>
    <col min="15878" max="15878" width="2" style="23" customWidth="1"/>
    <col min="15879" max="15879" width="8.140625" style="23" customWidth="1"/>
    <col min="15880" max="15880" width="11.140625" style="23" customWidth="1"/>
    <col min="15881" max="15881" width="10.140625" style="23" customWidth="1"/>
    <col min="15882" max="15882" width="10" style="23" customWidth="1"/>
    <col min="15883" max="15883" width="10.140625" style="23" customWidth="1"/>
    <col min="15884" max="15884" width="6.5703125" style="23" customWidth="1"/>
    <col min="15885" max="15887" width="0.5703125" style="23" customWidth="1"/>
    <col min="15888" max="15888" width="9.140625" style="23"/>
    <col min="15889" max="15889" width="0.5703125" style="23" customWidth="1"/>
    <col min="15890" max="15890" width="9.7109375" style="23" customWidth="1"/>
    <col min="15891" max="15891" width="0.5703125" style="23" customWidth="1"/>
    <col min="15892" max="16128" width="9.140625" style="23"/>
    <col min="16129" max="16129" width="5" style="23" customWidth="1"/>
    <col min="16130" max="16130" width="15.140625" style="23" customWidth="1"/>
    <col min="16131" max="16131" width="2" style="23" customWidth="1"/>
    <col min="16132" max="16132" width="37.5703125" style="23" customWidth="1"/>
    <col min="16133" max="16133" width="0.85546875" style="23" customWidth="1"/>
    <col min="16134" max="16134" width="2" style="23" customWidth="1"/>
    <col min="16135" max="16135" width="8.140625" style="23" customWidth="1"/>
    <col min="16136" max="16136" width="11.140625" style="23" customWidth="1"/>
    <col min="16137" max="16137" width="10.140625" style="23" customWidth="1"/>
    <col min="16138" max="16138" width="10" style="23" customWidth="1"/>
    <col min="16139" max="16139" width="10.140625" style="23" customWidth="1"/>
    <col min="16140" max="16140" width="6.5703125" style="23" customWidth="1"/>
    <col min="16141" max="16143" width="0.5703125" style="23" customWidth="1"/>
    <col min="16144" max="16144" width="9.140625" style="23"/>
    <col min="16145" max="16145" width="0.5703125" style="23" customWidth="1"/>
    <col min="16146" max="16146" width="9.7109375" style="23" customWidth="1"/>
    <col min="16147" max="16147" width="0.5703125" style="23" customWidth="1"/>
    <col min="16148" max="16384" width="9.140625" style="23"/>
  </cols>
  <sheetData>
    <row r="1" spans="1:19" ht="11.85" customHeight="1" thickBot="1" x14ac:dyDescent="0.25">
      <c r="A1" s="56" t="s">
        <v>0</v>
      </c>
      <c r="B1" s="56"/>
      <c r="C1" s="57" t="s">
        <v>120</v>
      </c>
      <c r="D1" s="57"/>
      <c r="E1" s="57"/>
      <c r="F1" s="57"/>
      <c r="G1" s="57"/>
      <c r="H1" s="57"/>
      <c r="I1" s="57"/>
      <c r="J1" s="57"/>
      <c r="K1" s="57"/>
      <c r="L1" s="57"/>
      <c r="M1" s="58" t="s">
        <v>121</v>
      </c>
      <c r="N1" s="58"/>
      <c r="O1" s="58"/>
      <c r="P1" s="58"/>
      <c r="Q1" s="58"/>
      <c r="R1" s="58"/>
      <c r="S1" s="58"/>
    </row>
    <row r="2" spans="1:19" ht="2.85" customHeight="1" x14ac:dyDescent="0.2">
      <c r="A2" s="59" t="s">
        <v>122</v>
      </c>
      <c r="B2" s="59"/>
      <c r="C2" s="57"/>
      <c r="D2" s="57"/>
      <c r="E2" s="57"/>
      <c r="F2" s="57"/>
      <c r="G2" s="57"/>
      <c r="H2" s="57"/>
      <c r="I2" s="57"/>
      <c r="J2" s="57"/>
      <c r="K2" s="57"/>
      <c r="L2" s="57"/>
      <c r="M2" s="60" t="s">
        <v>123</v>
      </c>
      <c r="N2" s="60"/>
      <c r="O2" s="60"/>
      <c r="P2" s="60"/>
      <c r="Q2" s="60"/>
      <c r="R2" s="60"/>
      <c r="S2" s="60"/>
    </row>
    <row r="3" spans="1:19" ht="13.9" customHeight="1" x14ac:dyDescent="0.2">
      <c r="A3" s="59"/>
      <c r="B3" s="59"/>
      <c r="C3" s="61" t="s">
        <v>124</v>
      </c>
      <c r="D3" s="61"/>
      <c r="E3" s="61"/>
      <c r="F3" s="61"/>
      <c r="G3" s="61"/>
      <c r="H3" s="61"/>
      <c r="I3" s="61"/>
      <c r="J3" s="61"/>
      <c r="K3" s="61"/>
      <c r="L3" s="61"/>
      <c r="M3" s="60"/>
      <c r="N3" s="60"/>
      <c r="O3" s="60"/>
      <c r="P3" s="60"/>
      <c r="Q3" s="60"/>
      <c r="R3" s="60"/>
      <c r="S3" s="60"/>
    </row>
    <row r="4" spans="1:19" ht="11.85" customHeight="1" x14ac:dyDescent="0.2">
      <c r="A4" s="59"/>
      <c r="B4" s="59"/>
      <c r="C4" s="62" t="s">
        <v>381</v>
      </c>
      <c r="D4" s="62"/>
      <c r="E4" s="62"/>
      <c r="F4" s="62"/>
      <c r="G4" s="62"/>
      <c r="H4" s="62"/>
      <c r="I4" s="62"/>
      <c r="J4" s="62"/>
      <c r="K4" s="62"/>
      <c r="L4" s="62"/>
      <c r="M4" s="60"/>
      <c r="N4" s="60"/>
      <c r="O4" s="60"/>
      <c r="P4" s="60"/>
      <c r="Q4" s="60"/>
      <c r="R4" s="60"/>
      <c r="S4" s="60"/>
    </row>
    <row r="5" spans="1:19" ht="17.649999999999999" customHeight="1" x14ac:dyDescent="0.2">
      <c r="A5" s="59" t="s">
        <v>382</v>
      </c>
      <c r="B5" s="59"/>
      <c r="O5" s="67" t="s">
        <v>343</v>
      </c>
      <c r="P5" s="67"/>
      <c r="Q5" s="67"/>
      <c r="R5" s="67"/>
      <c r="S5" s="67"/>
    </row>
    <row r="6" spans="1:19" ht="11.1" customHeight="1" x14ac:dyDescent="0.2">
      <c r="A6" s="59" t="s">
        <v>126</v>
      </c>
      <c r="B6" s="59"/>
      <c r="C6" s="59"/>
      <c r="D6" s="59" t="s">
        <v>347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1.85" customHeight="1" x14ac:dyDescent="0.2">
      <c r="A7" s="68" t="s">
        <v>127</v>
      </c>
      <c r="B7" s="68"/>
      <c r="C7" s="68"/>
      <c r="D7" s="68" t="s">
        <v>335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ht="11.85" customHeight="1" x14ac:dyDescent="0.2">
      <c r="A8" s="65" t="s">
        <v>129</v>
      </c>
      <c r="B8" s="63" t="s">
        <v>130</v>
      </c>
      <c r="C8" s="63"/>
      <c r="D8" s="63"/>
      <c r="E8" s="63"/>
      <c r="F8" s="63"/>
      <c r="G8" s="65" t="s">
        <v>131</v>
      </c>
      <c r="H8" s="24" t="s">
        <v>132</v>
      </c>
      <c r="I8" s="63" t="s">
        <v>111</v>
      </c>
      <c r="J8" s="63"/>
      <c r="K8" s="63" t="s">
        <v>112</v>
      </c>
      <c r="L8" s="63"/>
      <c r="M8" s="63"/>
      <c r="N8" s="63"/>
      <c r="O8" s="65" t="s">
        <v>132</v>
      </c>
      <c r="P8" s="65"/>
      <c r="Q8" s="65"/>
      <c r="R8" s="65"/>
      <c r="S8" s="65"/>
    </row>
    <row r="9" spans="1:19" ht="5.85" customHeight="1" x14ac:dyDescent="0.2">
      <c r="A9" s="65"/>
      <c r="B9" s="63"/>
      <c r="C9" s="63"/>
      <c r="D9" s="63"/>
      <c r="E9" s="63"/>
      <c r="F9" s="63"/>
      <c r="G9" s="65"/>
      <c r="H9" s="66" t="s">
        <v>133</v>
      </c>
      <c r="I9" s="63" t="s">
        <v>134</v>
      </c>
      <c r="J9" s="63" t="s">
        <v>135</v>
      </c>
      <c r="K9" s="63" t="s">
        <v>136</v>
      </c>
      <c r="L9" s="63" t="s">
        <v>137</v>
      </c>
      <c r="M9" s="63"/>
      <c r="N9" s="63"/>
      <c r="O9" s="64" t="s">
        <v>383</v>
      </c>
      <c r="P9" s="64"/>
      <c r="Q9" s="64"/>
      <c r="R9" s="64"/>
      <c r="S9" s="64"/>
    </row>
    <row r="10" spans="1:19" ht="5.85" customHeight="1" x14ac:dyDescent="0.2">
      <c r="A10" s="64" t="s">
        <v>138</v>
      </c>
      <c r="B10" s="63"/>
      <c r="C10" s="63"/>
      <c r="D10" s="63"/>
      <c r="E10" s="63"/>
      <c r="F10" s="63"/>
      <c r="G10" s="64" t="s">
        <v>139</v>
      </c>
      <c r="H10" s="66"/>
      <c r="I10" s="63"/>
      <c r="J10" s="63"/>
      <c r="K10" s="63"/>
      <c r="L10" s="63"/>
      <c r="M10" s="63"/>
      <c r="N10" s="63"/>
      <c r="O10" s="64"/>
      <c r="P10" s="64"/>
      <c r="Q10" s="64"/>
      <c r="R10" s="64"/>
      <c r="S10" s="64"/>
    </row>
    <row r="11" spans="1:19" ht="11.1" customHeight="1" x14ac:dyDescent="0.2">
      <c r="A11" s="64"/>
      <c r="B11" s="63"/>
      <c r="C11" s="63"/>
      <c r="D11" s="63"/>
      <c r="E11" s="63"/>
      <c r="F11" s="63"/>
      <c r="G11" s="64"/>
      <c r="H11" s="25" t="s">
        <v>384</v>
      </c>
      <c r="I11" s="63"/>
      <c r="J11" s="63"/>
      <c r="K11" s="63"/>
      <c r="L11" s="63"/>
      <c r="M11" s="63"/>
      <c r="N11" s="63"/>
      <c r="O11" s="63" t="s">
        <v>140</v>
      </c>
      <c r="P11" s="63"/>
      <c r="Q11" s="63"/>
      <c r="R11" s="63" t="s">
        <v>141</v>
      </c>
      <c r="S11" s="63"/>
    </row>
    <row r="12" spans="1:19" ht="11.85" customHeight="1" x14ac:dyDescent="0.2">
      <c r="A12" s="54" t="s">
        <v>142</v>
      </c>
      <c r="B12" s="54"/>
      <c r="C12" s="54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11.85" customHeight="1" x14ac:dyDescent="0.2">
      <c r="A13" s="27"/>
      <c r="B13" s="46" t="s">
        <v>143</v>
      </c>
      <c r="C13" s="46"/>
      <c r="D13" s="46"/>
      <c r="E13" s="46"/>
      <c r="F13" s="28"/>
      <c r="G13" s="29">
        <v>95</v>
      </c>
      <c r="H13" s="30">
        <v>167780.86</v>
      </c>
      <c r="I13" s="30">
        <v>287839.83</v>
      </c>
      <c r="J13" s="30">
        <v>287839.83</v>
      </c>
      <c r="K13" s="30">
        <v>265820.78000000003</v>
      </c>
      <c r="L13" s="47" t="s">
        <v>491</v>
      </c>
      <c r="M13" s="47"/>
      <c r="N13" s="48"/>
      <c r="O13" s="48"/>
      <c r="P13" s="30">
        <v>189811.18</v>
      </c>
      <c r="Q13" s="47" t="s">
        <v>492</v>
      </c>
      <c r="R13" s="47"/>
      <c r="S13" s="26"/>
    </row>
    <row r="14" spans="1:19" ht="11.85" customHeight="1" x14ac:dyDescent="0.2">
      <c r="A14" s="49" t="s">
        <v>145</v>
      </c>
      <c r="B14" s="49"/>
      <c r="C14" s="49"/>
      <c r="D14" s="49"/>
      <c r="E14" s="49"/>
      <c r="F14" s="28"/>
      <c r="G14" s="29">
        <v>95</v>
      </c>
      <c r="H14" s="30">
        <v>167780.86</v>
      </c>
      <c r="I14" s="30">
        <v>287839.83</v>
      </c>
      <c r="J14" s="30">
        <v>287839.83</v>
      </c>
      <c r="K14" s="30">
        <v>265820.78000000003</v>
      </c>
      <c r="L14" s="47" t="s">
        <v>491</v>
      </c>
      <c r="M14" s="47"/>
      <c r="N14" s="48"/>
      <c r="O14" s="48"/>
      <c r="P14" s="30">
        <v>189811.18</v>
      </c>
      <c r="Q14" s="47" t="s">
        <v>492</v>
      </c>
      <c r="R14" s="47"/>
      <c r="S14" s="26"/>
    </row>
    <row r="15" spans="1:19" ht="11.1" customHeight="1" x14ac:dyDescent="0.2">
      <c r="A15" s="54" t="s">
        <v>159</v>
      </c>
      <c r="B15" s="54"/>
      <c r="C15" s="54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11.85" customHeight="1" x14ac:dyDescent="0.2">
      <c r="A16" s="27"/>
      <c r="B16" s="46" t="s">
        <v>160</v>
      </c>
      <c r="C16" s="46"/>
      <c r="D16" s="46"/>
      <c r="E16" s="46"/>
      <c r="F16" s="28"/>
      <c r="G16" s="29">
        <v>95</v>
      </c>
      <c r="H16" s="30">
        <v>15138155.5</v>
      </c>
      <c r="I16" s="30">
        <v>17916279.120000001</v>
      </c>
      <c r="J16" s="30">
        <v>17916279.120000001</v>
      </c>
      <c r="K16" s="30">
        <v>16696596.050000001</v>
      </c>
      <c r="L16" s="47" t="s">
        <v>493</v>
      </c>
      <c r="M16" s="47"/>
      <c r="N16" s="48"/>
      <c r="O16" s="48"/>
      <c r="P16" s="30">
        <v>16548942.640000001</v>
      </c>
      <c r="Q16" s="47">
        <v>191104.07</v>
      </c>
      <c r="R16" s="47"/>
      <c r="S16" s="26"/>
    </row>
    <row r="17" spans="1:19" ht="11.85" customHeight="1" x14ac:dyDescent="0.2">
      <c r="A17" s="49" t="s">
        <v>161</v>
      </c>
      <c r="B17" s="49"/>
      <c r="C17" s="49"/>
      <c r="D17" s="49"/>
      <c r="E17" s="49"/>
      <c r="F17" s="28"/>
      <c r="G17" s="29">
        <v>95</v>
      </c>
      <c r="H17" s="30">
        <v>15138155.5</v>
      </c>
      <c r="I17" s="30">
        <v>17916279.120000001</v>
      </c>
      <c r="J17" s="30">
        <v>17916279.120000001</v>
      </c>
      <c r="K17" s="30">
        <v>16696596.050000001</v>
      </c>
      <c r="L17" s="47" t="s">
        <v>493</v>
      </c>
      <c r="M17" s="47"/>
      <c r="N17" s="48"/>
      <c r="O17" s="48"/>
      <c r="P17" s="30">
        <v>16548942.640000001</v>
      </c>
      <c r="Q17" s="47">
        <v>191104.07</v>
      </c>
      <c r="R17" s="47"/>
      <c r="S17" s="26"/>
    </row>
    <row r="18" spans="1:19" ht="11.85" customHeight="1" x14ac:dyDescent="0.2">
      <c r="A18" s="54" t="s">
        <v>165</v>
      </c>
      <c r="B18" s="54"/>
      <c r="C18" s="54"/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ht="11.1" customHeight="1" x14ac:dyDescent="0.2">
      <c r="A19" s="27"/>
      <c r="B19" s="46" t="s">
        <v>168</v>
      </c>
      <c r="C19" s="46"/>
      <c r="D19" s="46"/>
      <c r="E19" s="46"/>
      <c r="F19" s="28"/>
      <c r="G19" s="29">
        <v>95</v>
      </c>
      <c r="H19" s="30">
        <v>1645308.48</v>
      </c>
      <c r="I19" s="30">
        <v>2080634</v>
      </c>
      <c r="J19" s="30">
        <v>2080634</v>
      </c>
      <c r="K19" s="30">
        <v>1859078.6</v>
      </c>
      <c r="L19" s="47" t="s">
        <v>494</v>
      </c>
      <c r="M19" s="47"/>
      <c r="N19" s="48"/>
      <c r="O19" s="48"/>
      <c r="P19" s="30">
        <v>1870163.77</v>
      </c>
      <c r="Q19" s="47">
        <v>3299.89</v>
      </c>
      <c r="R19" s="47"/>
      <c r="S19" s="26"/>
    </row>
    <row r="20" spans="1:19" ht="11.85" customHeight="1" x14ac:dyDescent="0.2">
      <c r="A20" s="49" t="s">
        <v>167</v>
      </c>
      <c r="B20" s="49"/>
      <c r="C20" s="49"/>
      <c r="D20" s="49"/>
      <c r="E20" s="49"/>
      <c r="F20" s="28"/>
      <c r="G20" s="29">
        <v>95</v>
      </c>
      <c r="H20" s="30">
        <v>1645308.48</v>
      </c>
      <c r="I20" s="30">
        <v>2080634</v>
      </c>
      <c r="J20" s="30">
        <v>2080634</v>
      </c>
      <c r="K20" s="30">
        <v>1859078.6</v>
      </c>
      <c r="L20" s="47" t="s">
        <v>494</v>
      </c>
      <c r="M20" s="47"/>
      <c r="N20" s="48"/>
      <c r="O20" s="48"/>
      <c r="P20" s="30">
        <v>1870163.77</v>
      </c>
      <c r="Q20" s="47">
        <v>3299.89</v>
      </c>
      <c r="R20" s="47"/>
      <c r="S20" s="26"/>
    </row>
    <row r="21" spans="1:19" ht="11.85" customHeight="1" x14ac:dyDescent="0.2">
      <c r="A21" s="54" t="s">
        <v>165</v>
      </c>
      <c r="B21" s="54"/>
      <c r="C21" s="54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11.85" customHeight="1" x14ac:dyDescent="0.2">
      <c r="A22" s="27"/>
      <c r="B22" s="46" t="s">
        <v>169</v>
      </c>
      <c r="C22" s="46"/>
      <c r="D22" s="46"/>
      <c r="E22" s="46"/>
      <c r="F22" s="28"/>
      <c r="G22" s="29">
        <v>95</v>
      </c>
      <c r="H22" s="30">
        <v>3678204.08</v>
      </c>
      <c r="I22" s="30">
        <v>1571453.82</v>
      </c>
      <c r="J22" s="30">
        <v>1571453.82</v>
      </c>
      <c r="K22" s="30">
        <v>1466887.42</v>
      </c>
      <c r="L22" s="47" t="s">
        <v>495</v>
      </c>
      <c r="M22" s="47"/>
      <c r="N22" s="48"/>
      <c r="O22" s="48"/>
      <c r="P22" s="30">
        <v>3820083.48</v>
      </c>
      <c r="Q22" s="47">
        <v>37313</v>
      </c>
      <c r="R22" s="47"/>
      <c r="S22" s="26"/>
    </row>
    <row r="23" spans="1:19" ht="11.1" customHeight="1" x14ac:dyDescent="0.2">
      <c r="A23" s="49" t="s">
        <v>167</v>
      </c>
      <c r="B23" s="49"/>
      <c r="C23" s="49"/>
      <c r="D23" s="49"/>
      <c r="E23" s="49"/>
      <c r="F23" s="28"/>
      <c r="G23" s="29">
        <v>95</v>
      </c>
      <c r="H23" s="30">
        <v>3678204.08</v>
      </c>
      <c r="I23" s="30">
        <v>1571453.82</v>
      </c>
      <c r="J23" s="30">
        <v>1571453.82</v>
      </c>
      <c r="K23" s="30">
        <v>1466887.42</v>
      </c>
      <c r="L23" s="47" t="s">
        <v>495</v>
      </c>
      <c r="M23" s="47"/>
      <c r="N23" s="48"/>
      <c r="O23" s="48"/>
      <c r="P23" s="30">
        <v>3820083.48</v>
      </c>
      <c r="Q23" s="47">
        <v>37313</v>
      </c>
      <c r="R23" s="47"/>
      <c r="S23" s="26"/>
    </row>
    <row r="24" spans="1:19" ht="11.85" customHeight="1" x14ac:dyDescent="0.2">
      <c r="A24" s="54" t="s">
        <v>165</v>
      </c>
      <c r="B24" s="54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11.85" customHeight="1" x14ac:dyDescent="0.2">
      <c r="A25" s="27"/>
      <c r="B25" s="46" t="s">
        <v>170</v>
      </c>
      <c r="C25" s="46"/>
      <c r="D25" s="46"/>
      <c r="E25" s="46"/>
      <c r="F25" s="28"/>
      <c r="G25" s="29">
        <v>95</v>
      </c>
      <c r="H25" s="30">
        <v>145586.29999999999</v>
      </c>
      <c r="I25" s="30">
        <v>44891.1</v>
      </c>
      <c r="J25" s="30">
        <v>44891.1</v>
      </c>
      <c r="K25" s="30">
        <v>49899.29</v>
      </c>
      <c r="L25" s="47" t="s">
        <v>496</v>
      </c>
      <c r="M25" s="47"/>
      <c r="N25" s="48"/>
      <c r="O25" s="48"/>
      <c r="P25" s="30">
        <v>141378.91</v>
      </c>
      <c r="Q25" s="47" t="s">
        <v>360</v>
      </c>
      <c r="R25" s="47"/>
      <c r="S25" s="26"/>
    </row>
    <row r="26" spans="1:19" ht="11.85" customHeight="1" x14ac:dyDescent="0.2">
      <c r="A26" s="49" t="s">
        <v>167</v>
      </c>
      <c r="B26" s="49"/>
      <c r="C26" s="49"/>
      <c r="D26" s="49"/>
      <c r="E26" s="49"/>
      <c r="F26" s="28"/>
      <c r="G26" s="29">
        <v>95</v>
      </c>
      <c r="H26" s="30">
        <v>145586.29999999999</v>
      </c>
      <c r="I26" s="30">
        <v>44891.1</v>
      </c>
      <c r="J26" s="30">
        <v>44891.1</v>
      </c>
      <c r="K26" s="30">
        <v>49899.29</v>
      </c>
      <c r="L26" s="47" t="s">
        <v>496</v>
      </c>
      <c r="M26" s="47"/>
      <c r="N26" s="48"/>
      <c r="O26" s="48"/>
      <c r="P26" s="30">
        <v>141378.91</v>
      </c>
      <c r="Q26" s="47" t="s">
        <v>360</v>
      </c>
      <c r="R26" s="47"/>
      <c r="S26" s="26"/>
    </row>
    <row r="27" spans="1:19" ht="11.1" customHeight="1" x14ac:dyDescent="0.2">
      <c r="A27" s="54" t="s">
        <v>165</v>
      </c>
      <c r="B27" s="54"/>
      <c r="C27" s="54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11.85" customHeight="1" x14ac:dyDescent="0.2">
      <c r="A28" s="27"/>
      <c r="B28" s="46" t="s">
        <v>171</v>
      </c>
      <c r="C28" s="46"/>
      <c r="D28" s="46"/>
      <c r="E28" s="46"/>
      <c r="F28" s="28"/>
      <c r="G28" s="29">
        <v>95</v>
      </c>
      <c r="H28" s="30">
        <v>756270.01</v>
      </c>
      <c r="I28" s="30">
        <v>304798.84999999998</v>
      </c>
      <c r="J28" s="30">
        <v>304798.84999999998</v>
      </c>
      <c r="K28" s="30">
        <v>339488.55</v>
      </c>
      <c r="L28" s="47" t="s">
        <v>497</v>
      </c>
      <c r="M28" s="47"/>
      <c r="N28" s="48"/>
      <c r="O28" s="48"/>
      <c r="P28" s="30">
        <v>721769.49</v>
      </c>
      <c r="Q28" s="47" t="s">
        <v>498</v>
      </c>
      <c r="R28" s="47"/>
      <c r="S28" s="26"/>
    </row>
    <row r="29" spans="1:19" ht="11.85" customHeight="1" x14ac:dyDescent="0.2">
      <c r="A29" s="49" t="s">
        <v>167</v>
      </c>
      <c r="B29" s="49"/>
      <c r="C29" s="49"/>
      <c r="D29" s="49"/>
      <c r="E29" s="49"/>
      <c r="F29" s="28"/>
      <c r="G29" s="29">
        <v>95</v>
      </c>
      <c r="H29" s="30">
        <v>756270.01</v>
      </c>
      <c r="I29" s="30">
        <v>304798.84999999998</v>
      </c>
      <c r="J29" s="30">
        <v>304798.84999999998</v>
      </c>
      <c r="K29" s="30">
        <v>339488.55</v>
      </c>
      <c r="L29" s="47" t="s">
        <v>497</v>
      </c>
      <c r="M29" s="47"/>
      <c r="N29" s="48"/>
      <c r="O29" s="48"/>
      <c r="P29" s="30">
        <v>721769.49</v>
      </c>
      <c r="Q29" s="47" t="s">
        <v>498</v>
      </c>
      <c r="R29" s="47"/>
      <c r="S29" s="26"/>
    </row>
    <row r="30" spans="1:19" ht="11.85" customHeight="1" x14ac:dyDescent="0.2">
      <c r="A30" s="54" t="s">
        <v>173</v>
      </c>
      <c r="B30" s="54"/>
      <c r="C30" s="54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11.1" customHeight="1" x14ac:dyDescent="0.2">
      <c r="A31" s="27"/>
      <c r="B31" s="46" t="s">
        <v>174</v>
      </c>
      <c r="C31" s="46"/>
      <c r="D31" s="46"/>
      <c r="E31" s="46"/>
      <c r="F31" s="28"/>
      <c r="G31" s="29">
        <v>95</v>
      </c>
      <c r="H31" s="30">
        <v>4506805.0599999996</v>
      </c>
      <c r="I31" s="30">
        <v>2351829.2799999998</v>
      </c>
      <c r="J31" s="30">
        <v>2351829.2799999998</v>
      </c>
      <c r="K31" s="30">
        <v>2143197.87</v>
      </c>
      <c r="L31" s="47" t="s">
        <v>214</v>
      </c>
      <c r="M31" s="47"/>
      <c r="N31" s="48"/>
      <c r="O31" s="48"/>
      <c r="P31" s="30">
        <v>4762518.6900000004</v>
      </c>
      <c r="Q31" s="47">
        <v>47082.22</v>
      </c>
      <c r="R31" s="47"/>
      <c r="S31" s="26"/>
    </row>
    <row r="32" spans="1:19" ht="11.85" customHeight="1" x14ac:dyDescent="0.2">
      <c r="A32" s="49" t="s">
        <v>175</v>
      </c>
      <c r="B32" s="49"/>
      <c r="C32" s="49"/>
      <c r="D32" s="49"/>
      <c r="E32" s="49"/>
      <c r="F32" s="28"/>
      <c r="G32" s="29">
        <v>95</v>
      </c>
      <c r="H32" s="30">
        <v>4506805.0599999996</v>
      </c>
      <c r="I32" s="30">
        <v>2351829.2799999998</v>
      </c>
      <c r="J32" s="30">
        <v>2351829.2799999998</v>
      </c>
      <c r="K32" s="30">
        <v>2143197.87</v>
      </c>
      <c r="L32" s="47" t="s">
        <v>214</v>
      </c>
      <c r="M32" s="47"/>
      <c r="N32" s="48"/>
      <c r="O32" s="48"/>
      <c r="P32" s="30">
        <v>4762518.6900000004</v>
      </c>
      <c r="Q32" s="47">
        <v>47082.22</v>
      </c>
      <c r="R32" s="47"/>
      <c r="S32" s="26"/>
    </row>
    <row r="33" spans="1:19" ht="11.85" customHeight="1" x14ac:dyDescent="0.2">
      <c r="A33" s="54" t="s">
        <v>176</v>
      </c>
      <c r="B33" s="54"/>
      <c r="C33" s="54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11.85" customHeight="1" x14ac:dyDescent="0.2">
      <c r="A34" s="27"/>
      <c r="B34" s="46" t="s">
        <v>177</v>
      </c>
      <c r="C34" s="46"/>
      <c r="D34" s="46"/>
      <c r="E34" s="46"/>
      <c r="F34" s="28"/>
      <c r="G34" s="29">
        <v>95</v>
      </c>
      <c r="H34" s="30">
        <v>1568518.28</v>
      </c>
      <c r="I34" s="30">
        <v>1740068.04</v>
      </c>
      <c r="J34" s="30">
        <v>1740068.04</v>
      </c>
      <c r="K34" s="30">
        <v>1656382.15</v>
      </c>
      <c r="L34" s="47" t="s">
        <v>499</v>
      </c>
      <c r="M34" s="47"/>
      <c r="N34" s="48"/>
      <c r="O34" s="48"/>
      <c r="P34" s="30">
        <v>1699421.13</v>
      </c>
      <c r="Q34" s="47">
        <v>47216.959999999999</v>
      </c>
      <c r="R34" s="47"/>
      <c r="S34" s="26"/>
    </row>
    <row r="35" spans="1:19" ht="11.1" customHeight="1" x14ac:dyDescent="0.2">
      <c r="A35" s="49" t="s">
        <v>178</v>
      </c>
      <c r="B35" s="49"/>
      <c r="C35" s="49"/>
      <c r="D35" s="49"/>
      <c r="E35" s="49"/>
      <c r="F35" s="28"/>
      <c r="G35" s="29">
        <v>95</v>
      </c>
      <c r="H35" s="30">
        <v>1568518.28</v>
      </c>
      <c r="I35" s="30">
        <v>1740068.04</v>
      </c>
      <c r="J35" s="30">
        <v>1740068.04</v>
      </c>
      <c r="K35" s="30">
        <v>1656382.15</v>
      </c>
      <c r="L35" s="47" t="s">
        <v>499</v>
      </c>
      <c r="M35" s="47"/>
      <c r="N35" s="48"/>
      <c r="O35" s="48"/>
      <c r="P35" s="30">
        <v>1699421.13</v>
      </c>
      <c r="Q35" s="47">
        <v>47216.959999999999</v>
      </c>
      <c r="R35" s="47"/>
      <c r="S35" s="26"/>
    </row>
    <row r="36" spans="1:19" ht="11.85" customHeight="1" x14ac:dyDescent="0.2">
      <c r="A36" s="54" t="s">
        <v>179</v>
      </c>
      <c r="B36" s="54"/>
      <c r="C36" s="54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ht="11.85" customHeight="1" x14ac:dyDescent="0.2">
      <c r="A37" s="27"/>
      <c r="B37" s="46" t="s">
        <v>182</v>
      </c>
      <c r="C37" s="46"/>
      <c r="D37" s="46"/>
      <c r="E37" s="46"/>
      <c r="F37" s="28"/>
      <c r="G37" s="29">
        <v>95</v>
      </c>
      <c r="H37" s="30">
        <v>144549.39000000001</v>
      </c>
      <c r="I37" s="30">
        <v>90840.83</v>
      </c>
      <c r="J37" s="30">
        <v>90840.83</v>
      </c>
      <c r="K37" s="30">
        <v>65685.34</v>
      </c>
      <c r="L37" s="47" t="s">
        <v>500</v>
      </c>
      <c r="M37" s="47"/>
      <c r="N37" s="48"/>
      <c r="O37" s="48"/>
      <c r="P37" s="30">
        <v>173280.07</v>
      </c>
      <c r="Q37" s="47">
        <v>3575.19</v>
      </c>
      <c r="R37" s="47"/>
      <c r="S37" s="26"/>
    </row>
    <row r="38" spans="1:19" ht="11.85" customHeight="1" x14ac:dyDescent="0.2">
      <c r="A38" s="49" t="s">
        <v>181</v>
      </c>
      <c r="B38" s="49"/>
      <c r="C38" s="49"/>
      <c r="D38" s="49"/>
      <c r="E38" s="49"/>
      <c r="F38" s="28"/>
      <c r="G38" s="29">
        <v>95</v>
      </c>
      <c r="H38" s="30">
        <v>144549.39000000001</v>
      </c>
      <c r="I38" s="30">
        <v>90840.83</v>
      </c>
      <c r="J38" s="30">
        <v>90840.83</v>
      </c>
      <c r="K38" s="30">
        <v>65685.34</v>
      </c>
      <c r="L38" s="47" t="s">
        <v>500</v>
      </c>
      <c r="M38" s="47"/>
      <c r="N38" s="48"/>
      <c r="O38" s="48"/>
      <c r="P38" s="30">
        <v>173280.07</v>
      </c>
      <c r="Q38" s="47">
        <v>3575.19</v>
      </c>
      <c r="R38" s="47"/>
      <c r="S38" s="26"/>
    </row>
    <row r="39" spans="1:19" ht="11.1" customHeight="1" x14ac:dyDescent="0.2">
      <c r="A39" s="54" t="s">
        <v>179</v>
      </c>
      <c r="B39" s="54"/>
      <c r="C39" s="54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</row>
    <row r="40" spans="1:19" ht="11.85" customHeight="1" x14ac:dyDescent="0.2">
      <c r="A40" s="27"/>
      <c r="B40" s="46" t="s">
        <v>183</v>
      </c>
      <c r="C40" s="46"/>
      <c r="D40" s="46"/>
      <c r="E40" s="46"/>
      <c r="F40" s="28"/>
      <c r="G40" s="29">
        <v>95</v>
      </c>
      <c r="H40" s="30">
        <v>29629.82</v>
      </c>
      <c r="I40" s="30">
        <v>71756.009999999995</v>
      </c>
      <c r="J40" s="30">
        <v>71756.009999999995</v>
      </c>
      <c r="K40" s="30">
        <v>67646.28</v>
      </c>
      <c r="L40" s="47" t="s">
        <v>501</v>
      </c>
      <c r="M40" s="47"/>
      <c r="N40" s="48"/>
      <c r="O40" s="48"/>
      <c r="P40" s="30">
        <v>33739.550000000003</v>
      </c>
      <c r="Q40" s="47" t="s">
        <v>144</v>
      </c>
      <c r="R40" s="47"/>
      <c r="S40" s="26"/>
    </row>
    <row r="41" spans="1:19" ht="11.85" customHeight="1" x14ac:dyDescent="0.2">
      <c r="A41" s="49" t="s">
        <v>181</v>
      </c>
      <c r="B41" s="49"/>
      <c r="C41" s="49"/>
      <c r="D41" s="49"/>
      <c r="E41" s="49"/>
      <c r="F41" s="28"/>
      <c r="G41" s="29">
        <v>95</v>
      </c>
      <c r="H41" s="30">
        <v>29629.82</v>
      </c>
      <c r="I41" s="30">
        <v>71756.009999999995</v>
      </c>
      <c r="J41" s="30">
        <v>71756.009999999995</v>
      </c>
      <c r="K41" s="30">
        <v>67646.28</v>
      </c>
      <c r="L41" s="47" t="s">
        <v>501</v>
      </c>
      <c r="M41" s="47"/>
      <c r="N41" s="48"/>
      <c r="O41" s="48"/>
      <c r="P41" s="30">
        <v>33739.550000000003</v>
      </c>
      <c r="Q41" s="47" t="s">
        <v>144</v>
      </c>
      <c r="R41" s="47"/>
      <c r="S41" s="26"/>
    </row>
    <row r="42" spans="1:19" ht="11.85" customHeight="1" x14ac:dyDescent="0.2">
      <c r="A42" s="54" t="s">
        <v>185</v>
      </c>
      <c r="B42" s="54"/>
      <c r="C42" s="54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1:19" ht="11.1" customHeight="1" x14ac:dyDescent="0.2">
      <c r="A43" s="27"/>
      <c r="B43" s="46" t="s">
        <v>186</v>
      </c>
      <c r="C43" s="46"/>
      <c r="D43" s="46"/>
      <c r="E43" s="46"/>
      <c r="F43" s="28"/>
      <c r="G43" s="29">
        <v>95</v>
      </c>
      <c r="H43" s="30">
        <v>212536.69</v>
      </c>
      <c r="I43" s="30">
        <v>239335.66</v>
      </c>
      <c r="J43" s="30">
        <v>239335.66</v>
      </c>
      <c r="K43" s="30">
        <v>60263.14</v>
      </c>
      <c r="L43" s="47" t="s">
        <v>502</v>
      </c>
      <c r="M43" s="47"/>
      <c r="N43" s="48"/>
      <c r="O43" s="48"/>
      <c r="P43" s="30">
        <v>395641.67</v>
      </c>
      <c r="Q43" s="47">
        <v>4032.46</v>
      </c>
      <c r="R43" s="47"/>
      <c r="S43" s="26"/>
    </row>
    <row r="44" spans="1:19" ht="11.85" customHeight="1" x14ac:dyDescent="0.2">
      <c r="A44" s="49" t="s">
        <v>187</v>
      </c>
      <c r="B44" s="49"/>
      <c r="C44" s="49"/>
      <c r="D44" s="49"/>
      <c r="E44" s="49"/>
      <c r="F44" s="28"/>
      <c r="G44" s="29">
        <v>95</v>
      </c>
      <c r="H44" s="30">
        <v>212536.69</v>
      </c>
      <c r="I44" s="30">
        <v>239335.66</v>
      </c>
      <c r="J44" s="30">
        <v>239335.66</v>
      </c>
      <c r="K44" s="30">
        <v>60263.14</v>
      </c>
      <c r="L44" s="47" t="s">
        <v>502</v>
      </c>
      <c r="M44" s="47"/>
      <c r="N44" s="48"/>
      <c r="O44" s="48"/>
      <c r="P44" s="30">
        <v>395641.67</v>
      </c>
      <c r="Q44" s="47">
        <v>4032.46</v>
      </c>
      <c r="R44" s="47"/>
      <c r="S44" s="26"/>
    </row>
    <row r="45" spans="1:19" ht="11.85" customHeight="1" x14ac:dyDescent="0.2">
      <c r="A45" s="54" t="s">
        <v>188</v>
      </c>
      <c r="B45" s="54"/>
      <c r="C45" s="54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6" spans="1:19" ht="11.85" customHeight="1" x14ac:dyDescent="0.2">
      <c r="A46" s="27"/>
      <c r="B46" s="46" t="s">
        <v>189</v>
      </c>
      <c r="C46" s="46"/>
      <c r="D46" s="46"/>
      <c r="E46" s="46"/>
      <c r="F46" s="28"/>
      <c r="G46" s="29">
        <v>95</v>
      </c>
      <c r="H46" s="30">
        <v>610669.80000000005</v>
      </c>
      <c r="I46" s="30">
        <v>145222.29</v>
      </c>
      <c r="J46" s="30">
        <v>145222.29</v>
      </c>
      <c r="K46" s="30">
        <v>169044.68</v>
      </c>
      <c r="L46" s="47" t="s">
        <v>503</v>
      </c>
      <c r="M46" s="47"/>
      <c r="N46" s="48"/>
      <c r="O46" s="48"/>
      <c r="P46" s="30">
        <v>705894.8</v>
      </c>
      <c r="Q46" s="47">
        <v>119047.39</v>
      </c>
      <c r="R46" s="47"/>
      <c r="S46" s="26"/>
    </row>
    <row r="47" spans="1:19" ht="11.1" customHeight="1" x14ac:dyDescent="0.2">
      <c r="A47" s="49" t="s">
        <v>190</v>
      </c>
      <c r="B47" s="49"/>
      <c r="C47" s="49"/>
      <c r="D47" s="49"/>
      <c r="E47" s="49"/>
      <c r="F47" s="28"/>
      <c r="G47" s="29">
        <v>95</v>
      </c>
      <c r="H47" s="30">
        <v>610669.80000000005</v>
      </c>
      <c r="I47" s="30">
        <v>145222.29</v>
      </c>
      <c r="J47" s="30">
        <v>145222.29</v>
      </c>
      <c r="K47" s="30">
        <v>169044.68</v>
      </c>
      <c r="L47" s="47" t="s">
        <v>503</v>
      </c>
      <c r="M47" s="47"/>
      <c r="N47" s="48"/>
      <c r="O47" s="48"/>
      <c r="P47" s="30">
        <v>705894.8</v>
      </c>
      <c r="Q47" s="47">
        <v>119047.39</v>
      </c>
      <c r="R47" s="47"/>
      <c r="S47" s="26"/>
    </row>
    <row r="48" spans="1:19" ht="11.85" customHeight="1" x14ac:dyDescent="0.2">
      <c r="A48" s="54" t="s">
        <v>191</v>
      </c>
      <c r="B48" s="54"/>
      <c r="C48" s="54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spans="1:19" ht="11.85" customHeight="1" x14ac:dyDescent="0.2">
      <c r="A49" s="27"/>
      <c r="B49" s="46" t="s">
        <v>192</v>
      </c>
      <c r="C49" s="46"/>
      <c r="D49" s="46"/>
      <c r="E49" s="46"/>
      <c r="F49" s="28"/>
      <c r="G49" s="29">
        <v>95</v>
      </c>
      <c r="H49" s="30">
        <v>137486.19</v>
      </c>
      <c r="I49" s="30">
        <v>204403.77</v>
      </c>
      <c r="J49" s="30">
        <v>204403.77</v>
      </c>
      <c r="K49" s="30">
        <v>190343.58</v>
      </c>
      <c r="L49" s="47" t="s">
        <v>349</v>
      </c>
      <c r="M49" s="47"/>
      <c r="N49" s="48"/>
      <c r="O49" s="48"/>
      <c r="P49" s="30">
        <v>151546.38</v>
      </c>
      <c r="Q49" s="47" t="s">
        <v>144</v>
      </c>
      <c r="R49" s="47"/>
      <c r="S49" s="26"/>
    </row>
    <row r="50" spans="1:19" ht="11.1" customHeight="1" x14ac:dyDescent="0.2">
      <c r="A50" s="49" t="s">
        <v>193</v>
      </c>
      <c r="B50" s="49"/>
      <c r="C50" s="49"/>
      <c r="D50" s="49"/>
      <c r="E50" s="49"/>
      <c r="F50" s="28"/>
      <c r="G50" s="29">
        <v>95</v>
      </c>
      <c r="H50" s="30">
        <v>137486.19</v>
      </c>
      <c r="I50" s="30">
        <v>204403.77</v>
      </c>
      <c r="J50" s="30">
        <v>204403.77</v>
      </c>
      <c r="K50" s="30">
        <v>190343.58</v>
      </c>
      <c r="L50" s="47" t="s">
        <v>349</v>
      </c>
      <c r="M50" s="47"/>
      <c r="N50" s="48"/>
      <c r="O50" s="48"/>
      <c r="P50" s="30">
        <v>151546.38</v>
      </c>
      <c r="Q50" s="47" t="s">
        <v>144</v>
      </c>
      <c r="R50" s="47"/>
      <c r="S50" s="26"/>
    </row>
    <row r="51" spans="1:19" ht="11.85" customHeight="1" x14ac:dyDescent="0.2">
      <c r="A51" s="54" t="s">
        <v>191</v>
      </c>
      <c r="B51" s="54"/>
      <c r="C51" s="54"/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</row>
    <row r="52" spans="1:19" ht="11.85" customHeight="1" x14ac:dyDescent="0.2">
      <c r="A52" s="27"/>
      <c r="B52" s="46" t="s">
        <v>200</v>
      </c>
      <c r="C52" s="46"/>
      <c r="D52" s="46"/>
      <c r="E52" s="46"/>
      <c r="F52" s="28"/>
      <c r="G52" s="29">
        <v>95</v>
      </c>
      <c r="H52" s="30">
        <v>7280.98</v>
      </c>
      <c r="I52" s="30">
        <v>25821.45</v>
      </c>
      <c r="J52" s="30">
        <v>25821.45</v>
      </c>
      <c r="K52" s="30">
        <v>24023.95</v>
      </c>
      <c r="L52" s="47" t="s">
        <v>504</v>
      </c>
      <c r="M52" s="47"/>
      <c r="N52" s="48"/>
      <c r="O52" s="48"/>
      <c r="P52" s="30">
        <v>9078.48</v>
      </c>
      <c r="Q52" s="47" t="s">
        <v>144</v>
      </c>
      <c r="R52" s="47"/>
      <c r="S52" s="26"/>
    </row>
    <row r="53" spans="1:19" ht="11.85" customHeight="1" x14ac:dyDescent="0.2">
      <c r="A53" s="49" t="s">
        <v>193</v>
      </c>
      <c r="B53" s="49"/>
      <c r="C53" s="49"/>
      <c r="D53" s="49"/>
      <c r="E53" s="49"/>
      <c r="F53" s="28"/>
      <c r="G53" s="29">
        <v>95</v>
      </c>
      <c r="H53" s="30">
        <v>7280.98</v>
      </c>
      <c r="I53" s="30">
        <v>25821.45</v>
      </c>
      <c r="J53" s="30">
        <v>25821.45</v>
      </c>
      <c r="K53" s="30">
        <v>24023.95</v>
      </c>
      <c r="L53" s="47" t="s">
        <v>504</v>
      </c>
      <c r="M53" s="47"/>
      <c r="N53" s="48"/>
      <c r="O53" s="48"/>
      <c r="P53" s="30">
        <v>9078.48</v>
      </c>
      <c r="Q53" s="47" t="s">
        <v>144</v>
      </c>
      <c r="R53" s="47"/>
      <c r="S53" s="26"/>
    </row>
    <row r="54" spans="1:19" ht="11.1" customHeight="1" x14ac:dyDescent="0.2">
      <c r="A54" s="54" t="s">
        <v>203</v>
      </c>
      <c r="B54" s="54"/>
      <c r="C54" s="54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 ht="11.85" customHeight="1" x14ac:dyDescent="0.2">
      <c r="A55" s="27"/>
      <c r="B55" s="46" t="s">
        <v>204</v>
      </c>
      <c r="C55" s="46"/>
      <c r="D55" s="46"/>
      <c r="E55" s="46"/>
      <c r="F55" s="28"/>
      <c r="G55" s="29">
        <v>95</v>
      </c>
      <c r="H55" s="30">
        <v>587954.23</v>
      </c>
      <c r="I55" s="30">
        <v>681123.99</v>
      </c>
      <c r="J55" s="30">
        <v>681123.99</v>
      </c>
      <c r="K55" s="30">
        <v>629309.28</v>
      </c>
      <c r="L55" s="47" t="s">
        <v>505</v>
      </c>
      <c r="M55" s="47"/>
      <c r="N55" s="48"/>
      <c r="O55" s="48"/>
      <c r="P55" s="30">
        <v>639768.93999999994</v>
      </c>
      <c r="Q55" s="47" t="s">
        <v>144</v>
      </c>
      <c r="R55" s="47"/>
      <c r="S55" s="26"/>
    </row>
    <row r="56" spans="1:19" ht="11.85" customHeight="1" x14ac:dyDescent="0.2">
      <c r="A56" s="49" t="s">
        <v>205</v>
      </c>
      <c r="B56" s="49"/>
      <c r="C56" s="49"/>
      <c r="D56" s="49"/>
      <c r="E56" s="49"/>
      <c r="F56" s="28"/>
      <c r="G56" s="29">
        <v>95</v>
      </c>
      <c r="H56" s="30">
        <v>587954.23</v>
      </c>
      <c r="I56" s="30">
        <v>681123.99</v>
      </c>
      <c r="J56" s="30">
        <v>681123.99</v>
      </c>
      <c r="K56" s="30">
        <v>629309.28</v>
      </c>
      <c r="L56" s="47" t="s">
        <v>505</v>
      </c>
      <c r="M56" s="47"/>
      <c r="N56" s="48"/>
      <c r="O56" s="48"/>
      <c r="P56" s="30">
        <v>639768.93999999994</v>
      </c>
      <c r="Q56" s="47" t="s">
        <v>144</v>
      </c>
      <c r="R56" s="47"/>
      <c r="S56" s="26"/>
    </row>
    <row r="57" spans="1:19" ht="11.85" customHeight="1" x14ac:dyDescent="0.2">
      <c r="A57" s="54" t="s">
        <v>206</v>
      </c>
      <c r="B57" s="54"/>
      <c r="C57" s="54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ht="11.1" customHeight="1" x14ac:dyDescent="0.2">
      <c r="A58" s="27"/>
      <c r="B58" s="46" t="s">
        <v>210</v>
      </c>
      <c r="C58" s="46"/>
      <c r="D58" s="46"/>
      <c r="E58" s="46"/>
      <c r="F58" s="28"/>
      <c r="G58" s="29">
        <v>95</v>
      </c>
      <c r="H58" s="30">
        <v>103724.23</v>
      </c>
      <c r="I58" s="30">
        <v>157570.82999999999</v>
      </c>
      <c r="J58" s="30">
        <v>157570.82999999999</v>
      </c>
      <c r="K58" s="30">
        <v>144292.49</v>
      </c>
      <c r="L58" s="47" t="s">
        <v>356</v>
      </c>
      <c r="M58" s="47"/>
      <c r="N58" s="48"/>
      <c r="O58" s="48"/>
      <c r="P58" s="30">
        <v>117002.57</v>
      </c>
      <c r="Q58" s="47" t="s">
        <v>144</v>
      </c>
      <c r="R58" s="47"/>
      <c r="S58" s="26"/>
    </row>
    <row r="59" spans="1:19" ht="11.85" customHeight="1" x14ac:dyDescent="0.2">
      <c r="A59" s="49" t="s">
        <v>208</v>
      </c>
      <c r="B59" s="49"/>
      <c r="C59" s="49"/>
      <c r="D59" s="49"/>
      <c r="E59" s="49"/>
      <c r="F59" s="28"/>
      <c r="G59" s="29">
        <v>95</v>
      </c>
      <c r="H59" s="30">
        <v>103724.23</v>
      </c>
      <c r="I59" s="30">
        <v>157570.82999999999</v>
      </c>
      <c r="J59" s="30">
        <v>157570.82999999999</v>
      </c>
      <c r="K59" s="30">
        <v>144292.49</v>
      </c>
      <c r="L59" s="47" t="s">
        <v>356</v>
      </c>
      <c r="M59" s="47"/>
      <c r="N59" s="48"/>
      <c r="O59" s="48"/>
      <c r="P59" s="30">
        <v>117002.57</v>
      </c>
      <c r="Q59" s="47" t="s">
        <v>144</v>
      </c>
      <c r="R59" s="47"/>
      <c r="S59" s="26"/>
    </row>
    <row r="60" spans="1:19" ht="11.85" customHeight="1" x14ac:dyDescent="0.2">
      <c r="A60" s="54" t="s">
        <v>206</v>
      </c>
      <c r="B60" s="54"/>
      <c r="C60" s="54"/>
      <c r="D60" s="5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ht="11.85" customHeight="1" x14ac:dyDescent="0.2">
      <c r="A61" s="27"/>
      <c r="B61" s="46" t="s">
        <v>211</v>
      </c>
      <c r="C61" s="46"/>
      <c r="D61" s="46"/>
      <c r="E61" s="46"/>
      <c r="F61" s="28"/>
      <c r="G61" s="29">
        <v>95</v>
      </c>
      <c r="H61" s="30">
        <v>7736.08</v>
      </c>
      <c r="I61" s="30">
        <v>26064.18</v>
      </c>
      <c r="J61" s="30">
        <v>26064.18</v>
      </c>
      <c r="K61" s="30">
        <v>24500.26</v>
      </c>
      <c r="L61" s="47" t="s">
        <v>506</v>
      </c>
      <c r="M61" s="47"/>
      <c r="N61" s="48"/>
      <c r="O61" s="48"/>
      <c r="P61" s="30">
        <v>9300</v>
      </c>
      <c r="Q61" s="47" t="s">
        <v>144</v>
      </c>
      <c r="R61" s="47"/>
      <c r="S61" s="26"/>
    </row>
    <row r="62" spans="1:19" ht="11.1" customHeight="1" x14ac:dyDescent="0.2">
      <c r="A62" s="49" t="s">
        <v>208</v>
      </c>
      <c r="B62" s="49"/>
      <c r="C62" s="49"/>
      <c r="D62" s="49"/>
      <c r="E62" s="49"/>
      <c r="F62" s="28"/>
      <c r="G62" s="29">
        <v>95</v>
      </c>
      <c r="H62" s="30">
        <v>7736.08</v>
      </c>
      <c r="I62" s="30">
        <v>26064.18</v>
      </c>
      <c r="J62" s="30">
        <v>26064.18</v>
      </c>
      <c r="K62" s="30">
        <v>24500.26</v>
      </c>
      <c r="L62" s="47" t="s">
        <v>506</v>
      </c>
      <c r="M62" s="47"/>
      <c r="N62" s="48"/>
      <c r="O62" s="48"/>
      <c r="P62" s="30">
        <v>9300</v>
      </c>
      <c r="Q62" s="47" t="s">
        <v>144</v>
      </c>
      <c r="R62" s="47"/>
      <c r="S62" s="26"/>
    </row>
    <row r="63" spans="1:19" ht="11.85" customHeight="1" x14ac:dyDescent="0.2">
      <c r="A63" s="54" t="s">
        <v>216</v>
      </c>
      <c r="B63" s="54"/>
      <c r="C63" s="54"/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 ht="11.85" customHeight="1" x14ac:dyDescent="0.2">
      <c r="A64" s="27"/>
      <c r="B64" s="46" t="s">
        <v>217</v>
      </c>
      <c r="C64" s="46"/>
      <c r="D64" s="46"/>
      <c r="E64" s="46"/>
      <c r="F64" s="28"/>
      <c r="G64" s="29">
        <v>95</v>
      </c>
      <c r="H64" s="30">
        <v>463064.59</v>
      </c>
      <c r="I64" s="30">
        <v>463557.12</v>
      </c>
      <c r="J64" s="30">
        <v>463557.12</v>
      </c>
      <c r="K64" s="30">
        <v>403665.46</v>
      </c>
      <c r="L64" s="47" t="s">
        <v>507</v>
      </c>
      <c r="M64" s="47"/>
      <c r="N64" s="48"/>
      <c r="O64" s="48"/>
      <c r="P64" s="30">
        <v>532599.59</v>
      </c>
      <c r="Q64" s="47">
        <v>9643.34</v>
      </c>
      <c r="R64" s="47"/>
      <c r="S64" s="26"/>
    </row>
    <row r="65" spans="1:19" ht="11.85" customHeight="1" x14ac:dyDescent="0.2">
      <c r="A65" s="49" t="s">
        <v>218</v>
      </c>
      <c r="B65" s="49"/>
      <c r="C65" s="49"/>
      <c r="D65" s="49"/>
      <c r="E65" s="49"/>
      <c r="F65" s="28"/>
      <c r="G65" s="29">
        <v>95</v>
      </c>
      <c r="H65" s="30">
        <v>463064.59</v>
      </c>
      <c r="I65" s="30">
        <v>463557.12</v>
      </c>
      <c r="J65" s="30">
        <v>463557.12</v>
      </c>
      <c r="K65" s="30">
        <v>403665.46</v>
      </c>
      <c r="L65" s="47" t="s">
        <v>507</v>
      </c>
      <c r="M65" s="47"/>
      <c r="N65" s="48"/>
      <c r="O65" s="48"/>
      <c r="P65" s="30">
        <v>532599.59</v>
      </c>
      <c r="Q65" s="47">
        <v>9643.34</v>
      </c>
      <c r="R65" s="47"/>
      <c r="S65" s="26"/>
    </row>
    <row r="66" spans="1:19" ht="11.1" customHeight="1" x14ac:dyDescent="0.2">
      <c r="A66" s="54" t="s">
        <v>219</v>
      </c>
      <c r="B66" s="54"/>
      <c r="C66" s="54"/>
      <c r="D66" s="54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</row>
    <row r="67" spans="1:19" ht="11.85" customHeight="1" x14ac:dyDescent="0.2">
      <c r="A67" s="27"/>
      <c r="B67" s="46" t="s">
        <v>220</v>
      </c>
      <c r="C67" s="46"/>
      <c r="D67" s="46"/>
      <c r="E67" s="46"/>
      <c r="F67" s="28"/>
      <c r="G67" s="29">
        <v>95</v>
      </c>
      <c r="H67" s="30">
        <v>708938.63</v>
      </c>
      <c r="I67" s="30">
        <v>492019.29</v>
      </c>
      <c r="J67" s="30">
        <v>492019.29</v>
      </c>
      <c r="K67" s="30">
        <v>459895.24</v>
      </c>
      <c r="L67" s="47" t="s">
        <v>460</v>
      </c>
      <c r="M67" s="47"/>
      <c r="N67" s="48"/>
      <c r="O67" s="48"/>
      <c r="P67" s="30">
        <v>743105.05</v>
      </c>
      <c r="Q67" s="47">
        <v>2042.37</v>
      </c>
      <c r="R67" s="47"/>
      <c r="S67" s="26"/>
    </row>
    <row r="68" spans="1:19" ht="11.85" customHeight="1" x14ac:dyDescent="0.2">
      <c r="A68" s="49" t="s">
        <v>221</v>
      </c>
      <c r="B68" s="49"/>
      <c r="C68" s="49"/>
      <c r="D68" s="49"/>
      <c r="E68" s="49"/>
      <c r="F68" s="28"/>
      <c r="G68" s="29">
        <v>95</v>
      </c>
      <c r="H68" s="30">
        <v>708938.63</v>
      </c>
      <c r="I68" s="30">
        <v>492019.29</v>
      </c>
      <c r="J68" s="30">
        <v>492019.29</v>
      </c>
      <c r="K68" s="30">
        <v>459895.24</v>
      </c>
      <c r="L68" s="47" t="s">
        <v>460</v>
      </c>
      <c r="M68" s="47"/>
      <c r="N68" s="48"/>
      <c r="O68" s="48"/>
      <c r="P68" s="30">
        <v>743105.05</v>
      </c>
      <c r="Q68" s="47">
        <v>2042.37</v>
      </c>
      <c r="R68" s="47"/>
      <c r="S68" s="26"/>
    </row>
    <row r="69" spans="1:19" ht="11.85" customHeight="1" x14ac:dyDescent="0.2">
      <c r="A69" s="54" t="s">
        <v>219</v>
      </c>
      <c r="B69" s="54"/>
      <c r="C69" s="54"/>
      <c r="D69" s="54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</row>
    <row r="70" spans="1:19" ht="11.1" customHeight="1" x14ac:dyDescent="0.2">
      <c r="A70" s="27"/>
      <c r="B70" s="46" t="s">
        <v>222</v>
      </c>
      <c r="C70" s="46"/>
      <c r="D70" s="46"/>
      <c r="E70" s="46"/>
      <c r="F70" s="28"/>
      <c r="G70" s="29">
        <v>95</v>
      </c>
      <c r="H70" s="30">
        <v>1031287.46</v>
      </c>
      <c r="I70" s="30">
        <v>409747.77</v>
      </c>
      <c r="J70" s="30">
        <v>409747.77</v>
      </c>
      <c r="K70" s="30">
        <v>359328.16</v>
      </c>
      <c r="L70" s="47" t="s">
        <v>508</v>
      </c>
      <c r="M70" s="47"/>
      <c r="N70" s="48"/>
      <c r="O70" s="48"/>
      <c r="P70" s="30">
        <v>1091535.6399999999</v>
      </c>
      <c r="Q70" s="47">
        <v>9828.57</v>
      </c>
      <c r="R70" s="47"/>
      <c r="S70" s="26"/>
    </row>
    <row r="71" spans="1:19" ht="11.85" customHeight="1" x14ac:dyDescent="0.2">
      <c r="A71" s="49" t="s">
        <v>221</v>
      </c>
      <c r="B71" s="49"/>
      <c r="C71" s="49"/>
      <c r="D71" s="49"/>
      <c r="E71" s="49"/>
      <c r="F71" s="28"/>
      <c r="G71" s="29">
        <v>95</v>
      </c>
      <c r="H71" s="30">
        <v>1031287.46</v>
      </c>
      <c r="I71" s="30">
        <v>409747.77</v>
      </c>
      <c r="J71" s="30">
        <v>409747.77</v>
      </c>
      <c r="K71" s="30">
        <v>359328.16</v>
      </c>
      <c r="L71" s="47" t="s">
        <v>508</v>
      </c>
      <c r="M71" s="47"/>
      <c r="N71" s="48"/>
      <c r="O71" s="48"/>
      <c r="P71" s="30">
        <v>1091535.6399999999</v>
      </c>
      <c r="Q71" s="47">
        <v>9828.57</v>
      </c>
      <c r="R71" s="47"/>
      <c r="S71" s="26"/>
    </row>
    <row r="72" spans="1:19" ht="11.85" customHeight="1" x14ac:dyDescent="0.2">
      <c r="A72" s="54" t="s">
        <v>219</v>
      </c>
      <c r="B72" s="54"/>
      <c r="C72" s="54"/>
      <c r="D72" s="54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</row>
    <row r="73" spans="1:19" ht="11.85" customHeight="1" x14ac:dyDescent="0.2">
      <c r="A73" s="27"/>
      <c r="B73" s="46" t="s">
        <v>223</v>
      </c>
      <c r="C73" s="46"/>
      <c r="D73" s="46"/>
      <c r="E73" s="46"/>
      <c r="F73" s="28"/>
      <c r="G73" s="29">
        <v>95</v>
      </c>
      <c r="H73" s="30">
        <v>752139.14</v>
      </c>
      <c r="I73" s="30">
        <v>544393.17000000004</v>
      </c>
      <c r="J73" s="30">
        <v>544393.17000000004</v>
      </c>
      <c r="K73" s="30">
        <v>495777.09</v>
      </c>
      <c r="L73" s="47" t="s">
        <v>509</v>
      </c>
      <c r="M73" s="47"/>
      <c r="N73" s="48"/>
      <c r="O73" s="48"/>
      <c r="P73" s="30">
        <v>804787.19999999995</v>
      </c>
      <c r="Q73" s="47">
        <v>4031.98</v>
      </c>
      <c r="R73" s="47"/>
      <c r="S73" s="26"/>
    </row>
    <row r="74" spans="1:19" ht="11.1" customHeight="1" x14ac:dyDescent="0.2">
      <c r="A74" s="49" t="s">
        <v>221</v>
      </c>
      <c r="B74" s="49"/>
      <c r="C74" s="49"/>
      <c r="D74" s="49"/>
      <c r="E74" s="49"/>
      <c r="F74" s="28"/>
      <c r="G74" s="29">
        <v>95</v>
      </c>
      <c r="H74" s="30">
        <v>752139.14</v>
      </c>
      <c r="I74" s="30">
        <v>544393.17000000004</v>
      </c>
      <c r="J74" s="30">
        <v>544393.17000000004</v>
      </c>
      <c r="K74" s="30">
        <v>495777.09</v>
      </c>
      <c r="L74" s="47" t="s">
        <v>509</v>
      </c>
      <c r="M74" s="47"/>
      <c r="N74" s="48"/>
      <c r="O74" s="48"/>
      <c r="P74" s="30">
        <v>804787.19999999995</v>
      </c>
      <c r="Q74" s="47">
        <v>4031.98</v>
      </c>
      <c r="R74" s="47"/>
      <c r="S74" s="26"/>
    </row>
    <row r="75" spans="1:19" ht="11.85" customHeight="1" x14ac:dyDescent="0.2">
      <c r="A75" s="54" t="s">
        <v>219</v>
      </c>
      <c r="B75" s="54"/>
      <c r="C75" s="54"/>
      <c r="D75" s="54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</row>
    <row r="76" spans="1:19" ht="11.85" customHeight="1" x14ac:dyDescent="0.2">
      <c r="A76" s="27"/>
      <c r="B76" s="46" t="s">
        <v>224</v>
      </c>
      <c r="C76" s="46"/>
      <c r="D76" s="46"/>
      <c r="E76" s="46"/>
      <c r="F76" s="28"/>
      <c r="G76" s="29">
        <v>95</v>
      </c>
      <c r="H76" s="30">
        <v>298103.53000000003</v>
      </c>
      <c r="I76" s="30">
        <v>234396.87</v>
      </c>
      <c r="J76" s="30">
        <v>234396.87</v>
      </c>
      <c r="K76" s="30">
        <v>219444.01</v>
      </c>
      <c r="L76" s="47" t="s">
        <v>510</v>
      </c>
      <c r="M76" s="47"/>
      <c r="N76" s="48"/>
      <c r="O76" s="48"/>
      <c r="P76" s="30">
        <v>324653.87</v>
      </c>
      <c r="Q76" s="47">
        <v>11597.48</v>
      </c>
      <c r="R76" s="47"/>
      <c r="S76" s="26"/>
    </row>
    <row r="77" spans="1:19" ht="11.85" customHeight="1" x14ac:dyDescent="0.2">
      <c r="A77" s="49" t="s">
        <v>221</v>
      </c>
      <c r="B77" s="49"/>
      <c r="C77" s="49"/>
      <c r="D77" s="49"/>
      <c r="E77" s="49"/>
      <c r="F77" s="28"/>
      <c r="G77" s="29">
        <v>95</v>
      </c>
      <c r="H77" s="30">
        <v>298103.53000000003</v>
      </c>
      <c r="I77" s="30">
        <v>234396.87</v>
      </c>
      <c r="J77" s="30">
        <v>234396.87</v>
      </c>
      <c r="K77" s="30">
        <v>219444.01</v>
      </c>
      <c r="L77" s="47" t="s">
        <v>510</v>
      </c>
      <c r="M77" s="47"/>
      <c r="N77" s="48"/>
      <c r="O77" s="48"/>
      <c r="P77" s="30">
        <v>324653.87</v>
      </c>
      <c r="Q77" s="47">
        <v>11597.48</v>
      </c>
      <c r="R77" s="47"/>
      <c r="S77" s="26"/>
    </row>
    <row r="78" spans="1:19" ht="11.1" customHeight="1" x14ac:dyDescent="0.2">
      <c r="A78" s="54" t="s">
        <v>225</v>
      </c>
      <c r="B78" s="54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1.85" customHeight="1" x14ac:dyDescent="0.2">
      <c r="A79" s="27"/>
      <c r="B79" s="46" t="s">
        <v>226</v>
      </c>
      <c r="C79" s="46"/>
      <c r="D79" s="46"/>
      <c r="E79" s="46"/>
      <c r="F79" s="28"/>
      <c r="G79" s="29">
        <v>95</v>
      </c>
      <c r="H79" s="30">
        <v>553083.03</v>
      </c>
      <c r="I79" s="30">
        <v>-2454829.34</v>
      </c>
      <c r="J79" s="30">
        <v>-2454829.34</v>
      </c>
      <c r="K79" s="30">
        <v>-2435356.42</v>
      </c>
      <c r="L79" s="47" t="s">
        <v>511</v>
      </c>
      <c r="M79" s="47"/>
      <c r="N79" s="48"/>
      <c r="O79" s="48"/>
      <c r="P79" s="30">
        <v>545014.54</v>
      </c>
      <c r="Q79" s="47">
        <v>11404.43</v>
      </c>
      <c r="R79" s="47"/>
      <c r="S79" s="26"/>
    </row>
    <row r="80" spans="1:19" ht="11.85" customHeight="1" x14ac:dyDescent="0.2">
      <c r="A80" s="49" t="s">
        <v>227</v>
      </c>
      <c r="B80" s="49"/>
      <c r="C80" s="49"/>
      <c r="D80" s="49"/>
      <c r="E80" s="49"/>
      <c r="F80" s="28"/>
      <c r="G80" s="29">
        <v>95</v>
      </c>
      <c r="H80" s="30">
        <v>553083.03</v>
      </c>
      <c r="I80" s="30">
        <v>-2454829.34</v>
      </c>
      <c r="J80" s="30">
        <v>-2454829.34</v>
      </c>
      <c r="K80" s="30">
        <v>-2435356.42</v>
      </c>
      <c r="L80" s="47" t="s">
        <v>511</v>
      </c>
      <c r="M80" s="47"/>
      <c r="N80" s="48"/>
      <c r="O80" s="48"/>
      <c r="P80" s="30">
        <v>545014.54</v>
      </c>
      <c r="Q80" s="47">
        <v>11404.43</v>
      </c>
      <c r="R80" s="47"/>
      <c r="S80" s="26"/>
    </row>
    <row r="81" spans="1:19" ht="11.85" customHeight="1" x14ac:dyDescent="0.2">
      <c r="A81" s="54" t="s">
        <v>228</v>
      </c>
      <c r="B81" s="54"/>
      <c r="C81" s="54"/>
      <c r="D81" s="54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 ht="11.1" customHeight="1" x14ac:dyDescent="0.2">
      <c r="A82" s="27"/>
      <c r="B82" s="46" t="s">
        <v>229</v>
      </c>
      <c r="C82" s="46"/>
      <c r="D82" s="46"/>
      <c r="E82" s="46"/>
      <c r="F82" s="28"/>
      <c r="G82" s="29">
        <v>95</v>
      </c>
      <c r="H82" s="30">
        <v>210220.51</v>
      </c>
      <c r="I82" s="30">
        <v>107621.49</v>
      </c>
      <c r="J82" s="30">
        <v>107621.49</v>
      </c>
      <c r="K82" s="30">
        <v>87800.37</v>
      </c>
      <c r="L82" s="47" t="s">
        <v>512</v>
      </c>
      <c r="M82" s="47"/>
      <c r="N82" s="48"/>
      <c r="O82" s="48"/>
      <c r="P82" s="30">
        <v>230041.63</v>
      </c>
      <c r="Q82" s="47" t="s">
        <v>144</v>
      </c>
      <c r="R82" s="47"/>
      <c r="S82" s="26"/>
    </row>
    <row r="83" spans="1:19" ht="11.85" customHeight="1" x14ac:dyDescent="0.2">
      <c r="A83" s="49" t="s">
        <v>230</v>
      </c>
      <c r="B83" s="49"/>
      <c r="C83" s="49"/>
      <c r="D83" s="49"/>
      <c r="E83" s="49"/>
      <c r="F83" s="28"/>
      <c r="G83" s="29">
        <v>95</v>
      </c>
      <c r="H83" s="30">
        <v>210220.51</v>
      </c>
      <c r="I83" s="30">
        <v>107621.49</v>
      </c>
      <c r="J83" s="30">
        <v>107621.49</v>
      </c>
      <c r="K83" s="30">
        <v>87800.37</v>
      </c>
      <c r="L83" s="47" t="s">
        <v>512</v>
      </c>
      <c r="M83" s="47"/>
      <c r="N83" s="48"/>
      <c r="O83" s="48"/>
      <c r="P83" s="30">
        <v>230041.63</v>
      </c>
      <c r="Q83" s="47" t="s">
        <v>144</v>
      </c>
      <c r="R83" s="47"/>
      <c r="S83" s="26"/>
    </row>
    <row r="84" spans="1:19" ht="11.85" customHeight="1" x14ac:dyDescent="0.2">
      <c r="A84" s="54" t="s">
        <v>233</v>
      </c>
      <c r="B84" s="54"/>
      <c r="C84" s="54"/>
      <c r="D84" s="54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 ht="11.85" customHeight="1" x14ac:dyDescent="0.2">
      <c r="A85" s="27"/>
      <c r="B85" s="46" t="s">
        <v>234</v>
      </c>
      <c r="C85" s="46"/>
      <c r="D85" s="46"/>
      <c r="E85" s="46"/>
      <c r="F85" s="28"/>
      <c r="G85" s="29">
        <v>95</v>
      </c>
      <c r="H85" s="30">
        <v>144922.03</v>
      </c>
      <c r="I85" s="30">
        <v>94265.73</v>
      </c>
      <c r="J85" s="30">
        <v>94265.73</v>
      </c>
      <c r="K85" s="30">
        <v>92774.05</v>
      </c>
      <c r="L85" s="47" t="s">
        <v>513</v>
      </c>
      <c r="M85" s="47"/>
      <c r="N85" s="48"/>
      <c r="O85" s="48"/>
      <c r="P85" s="30">
        <v>146413.71</v>
      </c>
      <c r="Q85" s="47" t="s">
        <v>144</v>
      </c>
      <c r="R85" s="47"/>
      <c r="S85" s="26"/>
    </row>
    <row r="86" spans="1:19" ht="11.1" customHeight="1" x14ac:dyDescent="0.2">
      <c r="A86" s="49" t="s">
        <v>235</v>
      </c>
      <c r="B86" s="49"/>
      <c r="C86" s="49"/>
      <c r="D86" s="49"/>
      <c r="E86" s="49"/>
      <c r="F86" s="28"/>
      <c r="G86" s="29">
        <v>95</v>
      </c>
      <c r="H86" s="30">
        <v>144922.03</v>
      </c>
      <c r="I86" s="30">
        <v>94265.73</v>
      </c>
      <c r="J86" s="30">
        <v>94265.73</v>
      </c>
      <c r="K86" s="30">
        <v>92774.05</v>
      </c>
      <c r="L86" s="47" t="s">
        <v>513</v>
      </c>
      <c r="M86" s="47"/>
      <c r="N86" s="48"/>
      <c r="O86" s="48"/>
      <c r="P86" s="30">
        <v>146413.71</v>
      </c>
      <c r="Q86" s="47" t="s">
        <v>144</v>
      </c>
      <c r="R86" s="47"/>
      <c r="S86" s="26"/>
    </row>
    <row r="87" spans="1:19" ht="11.85" customHeight="1" x14ac:dyDescent="0.2">
      <c r="A87" s="54" t="s">
        <v>239</v>
      </c>
      <c r="B87" s="54"/>
      <c r="C87" s="54"/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</row>
    <row r="88" spans="1:19" ht="11.85" customHeight="1" x14ac:dyDescent="0.2">
      <c r="A88" s="27"/>
      <c r="B88" s="46" t="s">
        <v>240</v>
      </c>
      <c r="C88" s="46"/>
      <c r="D88" s="46"/>
      <c r="E88" s="46"/>
      <c r="F88" s="28"/>
      <c r="G88" s="29">
        <v>95</v>
      </c>
      <c r="H88" s="30">
        <v>788908.82</v>
      </c>
      <c r="I88" s="30">
        <v>285310.65000000002</v>
      </c>
      <c r="J88" s="30">
        <v>285310.65000000002</v>
      </c>
      <c r="K88" s="30">
        <v>260427.72</v>
      </c>
      <c r="L88" s="47" t="s">
        <v>514</v>
      </c>
      <c r="M88" s="47"/>
      <c r="N88" s="48"/>
      <c r="O88" s="48"/>
      <c r="P88" s="30">
        <v>817435.65</v>
      </c>
      <c r="Q88" s="47">
        <v>3643.9</v>
      </c>
      <c r="R88" s="47"/>
      <c r="S88" s="26"/>
    </row>
    <row r="89" spans="1:19" ht="11.85" customHeight="1" x14ac:dyDescent="0.2">
      <c r="A89" s="49" t="s">
        <v>241</v>
      </c>
      <c r="B89" s="49"/>
      <c r="C89" s="49"/>
      <c r="D89" s="49"/>
      <c r="E89" s="49"/>
      <c r="F89" s="28"/>
      <c r="G89" s="29">
        <v>95</v>
      </c>
      <c r="H89" s="30">
        <v>788908.82</v>
      </c>
      <c r="I89" s="30">
        <v>285310.65000000002</v>
      </c>
      <c r="J89" s="30">
        <v>285310.65000000002</v>
      </c>
      <c r="K89" s="30">
        <v>260427.72</v>
      </c>
      <c r="L89" s="47" t="s">
        <v>514</v>
      </c>
      <c r="M89" s="47"/>
      <c r="N89" s="48"/>
      <c r="O89" s="48"/>
      <c r="P89" s="30">
        <v>817435.65</v>
      </c>
      <c r="Q89" s="47">
        <v>3643.9</v>
      </c>
      <c r="R89" s="47"/>
      <c r="S89" s="26"/>
    </row>
    <row r="90" spans="1:19" ht="11.85" customHeight="1" x14ac:dyDescent="0.2">
      <c r="A90" s="54" t="s">
        <v>242</v>
      </c>
      <c r="B90" s="54"/>
      <c r="C90" s="54"/>
      <c r="D90" s="54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</row>
    <row r="91" spans="1:19" ht="11.1" customHeight="1" x14ac:dyDescent="0.2">
      <c r="A91" s="27"/>
      <c r="B91" s="46" t="s">
        <v>243</v>
      </c>
      <c r="C91" s="46"/>
      <c r="D91" s="46"/>
      <c r="E91" s="46"/>
      <c r="F91" s="28"/>
      <c r="G91" s="29">
        <v>95</v>
      </c>
      <c r="H91" s="30">
        <v>14365.15</v>
      </c>
      <c r="I91" s="30">
        <v>15657.48</v>
      </c>
      <c r="J91" s="30">
        <v>15657.48</v>
      </c>
      <c r="K91" s="30">
        <v>19071.32</v>
      </c>
      <c r="L91" s="47" t="s">
        <v>515</v>
      </c>
      <c r="M91" s="47"/>
      <c r="N91" s="48"/>
      <c r="O91" s="48"/>
      <c r="P91" s="30">
        <v>11400.12</v>
      </c>
      <c r="Q91" s="47" t="s">
        <v>516</v>
      </c>
      <c r="R91" s="47"/>
      <c r="S91" s="26"/>
    </row>
    <row r="92" spans="1:19" ht="11.85" customHeight="1" x14ac:dyDescent="0.2">
      <c r="A92" s="49" t="s">
        <v>244</v>
      </c>
      <c r="B92" s="49"/>
      <c r="C92" s="49"/>
      <c r="D92" s="49"/>
      <c r="E92" s="49"/>
      <c r="F92" s="28"/>
      <c r="G92" s="29">
        <v>95</v>
      </c>
      <c r="H92" s="30">
        <v>14365.15</v>
      </c>
      <c r="I92" s="30">
        <v>15657.48</v>
      </c>
      <c r="J92" s="30">
        <v>15657.48</v>
      </c>
      <c r="K92" s="30">
        <v>19071.32</v>
      </c>
      <c r="L92" s="47" t="s">
        <v>515</v>
      </c>
      <c r="M92" s="47"/>
      <c r="N92" s="48"/>
      <c r="O92" s="48"/>
      <c r="P92" s="30">
        <v>11400.12</v>
      </c>
      <c r="Q92" s="47" t="s">
        <v>516</v>
      </c>
      <c r="R92" s="47"/>
      <c r="S92" s="26"/>
    </row>
    <row r="93" spans="1:19" ht="11.85" customHeight="1" x14ac:dyDescent="0.2">
      <c r="A93" s="54" t="s">
        <v>251</v>
      </c>
      <c r="B93" s="54"/>
      <c r="C93" s="54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</row>
    <row r="94" spans="1:19" ht="11.85" customHeight="1" x14ac:dyDescent="0.2">
      <c r="A94" s="27"/>
      <c r="B94" s="46" t="s">
        <v>252</v>
      </c>
      <c r="C94" s="46"/>
      <c r="D94" s="46"/>
      <c r="E94" s="46"/>
      <c r="F94" s="28"/>
      <c r="G94" s="29">
        <v>95</v>
      </c>
      <c r="H94" s="30">
        <v>7985460.4400000004</v>
      </c>
      <c r="I94" s="30">
        <v>-4635174.66</v>
      </c>
      <c r="J94" s="30">
        <v>-4635174.66</v>
      </c>
      <c r="K94" s="30">
        <v>-4792126.7</v>
      </c>
      <c r="L94" s="47" t="s">
        <v>517</v>
      </c>
      <c r="M94" s="47"/>
      <c r="N94" s="48"/>
      <c r="O94" s="48"/>
      <c r="P94" s="30">
        <v>8241933.9900000002</v>
      </c>
      <c r="Q94" s="47">
        <v>99521.51</v>
      </c>
      <c r="R94" s="47"/>
      <c r="S94" s="26"/>
    </row>
    <row r="95" spans="1:19" ht="11.1" customHeight="1" x14ac:dyDescent="0.2">
      <c r="A95" s="49" t="s">
        <v>253</v>
      </c>
      <c r="B95" s="49"/>
      <c r="C95" s="49"/>
      <c r="D95" s="49"/>
      <c r="E95" s="49"/>
      <c r="F95" s="28"/>
      <c r="G95" s="29">
        <v>95</v>
      </c>
      <c r="H95" s="30">
        <v>7985460.4400000004</v>
      </c>
      <c r="I95" s="30">
        <v>-4635174.66</v>
      </c>
      <c r="J95" s="30">
        <v>-4635174.66</v>
      </c>
      <c r="K95" s="30">
        <v>-4792126.7</v>
      </c>
      <c r="L95" s="47" t="s">
        <v>517</v>
      </c>
      <c r="M95" s="47"/>
      <c r="N95" s="48"/>
      <c r="O95" s="48"/>
      <c r="P95" s="30">
        <v>8241933.9900000002</v>
      </c>
      <c r="Q95" s="47">
        <v>99521.51</v>
      </c>
      <c r="R95" s="47"/>
      <c r="S95" s="26"/>
    </row>
    <row r="96" spans="1:19" ht="11.85" customHeight="1" x14ac:dyDescent="0.2">
      <c r="A96" s="54" t="s">
        <v>254</v>
      </c>
      <c r="B96" s="54"/>
      <c r="C96" s="54"/>
      <c r="D96" s="54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</row>
    <row r="97" spans="1:19" ht="11.85" customHeight="1" x14ac:dyDescent="0.2">
      <c r="A97" s="27"/>
      <c r="B97" s="46" t="s">
        <v>255</v>
      </c>
      <c r="C97" s="46"/>
      <c r="D97" s="46"/>
      <c r="E97" s="46"/>
      <c r="F97" s="28"/>
      <c r="G97" s="29">
        <v>95</v>
      </c>
      <c r="H97" s="30">
        <v>429841.35</v>
      </c>
      <c r="I97" s="30">
        <v>110478.42</v>
      </c>
      <c r="J97" s="30">
        <v>110478.42</v>
      </c>
      <c r="K97" s="30">
        <v>86933.28</v>
      </c>
      <c r="L97" s="47" t="s">
        <v>518</v>
      </c>
      <c r="M97" s="47"/>
      <c r="N97" s="48"/>
      <c r="O97" s="48"/>
      <c r="P97" s="30">
        <v>453386.49</v>
      </c>
      <c r="Q97" s="47" t="s">
        <v>144</v>
      </c>
      <c r="R97" s="47"/>
      <c r="S97" s="26"/>
    </row>
    <row r="98" spans="1:19" ht="11.85" customHeight="1" x14ac:dyDescent="0.2">
      <c r="A98" s="49" t="s">
        <v>256</v>
      </c>
      <c r="B98" s="49"/>
      <c r="C98" s="49"/>
      <c r="D98" s="49"/>
      <c r="E98" s="49"/>
      <c r="F98" s="28"/>
      <c r="G98" s="29">
        <v>95</v>
      </c>
      <c r="H98" s="30">
        <v>429841.35</v>
      </c>
      <c r="I98" s="30">
        <v>110478.42</v>
      </c>
      <c r="J98" s="30">
        <v>110478.42</v>
      </c>
      <c r="K98" s="30">
        <v>86933.28</v>
      </c>
      <c r="L98" s="47" t="s">
        <v>518</v>
      </c>
      <c r="M98" s="47"/>
      <c r="N98" s="48"/>
      <c r="O98" s="48"/>
      <c r="P98" s="30">
        <v>453386.49</v>
      </c>
      <c r="Q98" s="47" t="s">
        <v>144</v>
      </c>
      <c r="R98" s="47"/>
      <c r="S98" s="26"/>
    </row>
    <row r="99" spans="1:19" ht="11.1" customHeight="1" x14ac:dyDescent="0.2">
      <c r="A99" s="54" t="s">
        <v>254</v>
      </c>
      <c r="B99" s="54"/>
      <c r="C99" s="54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</row>
    <row r="100" spans="1:19" ht="11.85" customHeight="1" x14ac:dyDescent="0.2">
      <c r="A100" s="27"/>
      <c r="B100" s="46" t="s">
        <v>258</v>
      </c>
      <c r="C100" s="46"/>
      <c r="D100" s="46"/>
      <c r="E100" s="46"/>
      <c r="F100" s="28"/>
      <c r="G100" s="29">
        <v>95</v>
      </c>
      <c r="H100" s="30">
        <v>440024.45</v>
      </c>
      <c r="I100" s="30">
        <v>278314.7</v>
      </c>
      <c r="J100" s="30">
        <v>278314.7</v>
      </c>
      <c r="K100" s="30">
        <v>247411.58</v>
      </c>
      <c r="L100" s="47" t="s">
        <v>519</v>
      </c>
      <c r="M100" s="47"/>
      <c r="N100" s="48"/>
      <c r="O100" s="48"/>
      <c r="P100" s="30">
        <v>470938.91</v>
      </c>
      <c r="Q100" s="47" t="s">
        <v>520</v>
      </c>
      <c r="R100" s="47"/>
      <c r="S100" s="26"/>
    </row>
    <row r="101" spans="1:19" ht="11.85" customHeight="1" x14ac:dyDescent="0.2">
      <c r="A101" s="49" t="s">
        <v>256</v>
      </c>
      <c r="B101" s="49"/>
      <c r="C101" s="49"/>
      <c r="D101" s="49"/>
      <c r="E101" s="49"/>
      <c r="F101" s="28"/>
      <c r="G101" s="29">
        <v>95</v>
      </c>
      <c r="H101" s="30">
        <v>440024.45</v>
      </c>
      <c r="I101" s="30">
        <v>278314.7</v>
      </c>
      <c r="J101" s="30">
        <v>278314.7</v>
      </c>
      <c r="K101" s="30">
        <v>247411.58</v>
      </c>
      <c r="L101" s="47" t="s">
        <v>519</v>
      </c>
      <c r="M101" s="47"/>
      <c r="N101" s="48"/>
      <c r="O101" s="48"/>
      <c r="P101" s="30">
        <v>470938.91</v>
      </c>
      <c r="Q101" s="47" t="s">
        <v>520</v>
      </c>
      <c r="R101" s="47"/>
      <c r="S101" s="26"/>
    </row>
    <row r="102" spans="1:19" ht="11.85" customHeight="1" x14ac:dyDescent="0.2">
      <c r="A102" s="54" t="s">
        <v>254</v>
      </c>
      <c r="B102" s="54"/>
      <c r="C102" s="54"/>
      <c r="D102" s="54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</row>
    <row r="103" spans="1:19" ht="11.1" customHeight="1" x14ac:dyDescent="0.2">
      <c r="A103" s="27"/>
      <c r="B103" s="46" t="s">
        <v>259</v>
      </c>
      <c r="C103" s="46"/>
      <c r="D103" s="46"/>
      <c r="E103" s="46"/>
      <c r="F103" s="28"/>
      <c r="G103" s="29">
        <v>95</v>
      </c>
      <c r="H103" s="30">
        <v>56207.48</v>
      </c>
      <c r="I103" s="30">
        <v>24367.86</v>
      </c>
      <c r="J103" s="30">
        <v>24367.86</v>
      </c>
      <c r="K103" s="30">
        <v>20369.05</v>
      </c>
      <c r="L103" s="47" t="s">
        <v>521</v>
      </c>
      <c r="M103" s="47"/>
      <c r="N103" s="48"/>
      <c r="O103" s="48"/>
      <c r="P103" s="30">
        <v>62926.68</v>
      </c>
      <c r="Q103" s="47">
        <v>2720.39</v>
      </c>
      <c r="R103" s="47"/>
      <c r="S103" s="26"/>
    </row>
    <row r="104" spans="1:19" ht="11.85" customHeight="1" x14ac:dyDescent="0.2">
      <c r="A104" s="49" t="s">
        <v>256</v>
      </c>
      <c r="B104" s="49"/>
      <c r="C104" s="49"/>
      <c r="D104" s="49"/>
      <c r="E104" s="49"/>
      <c r="F104" s="28"/>
      <c r="G104" s="29">
        <v>95</v>
      </c>
      <c r="H104" s="30">
        <v>56207.48</v>
      </c>
      <c r="I104" s="30">
        <v>24367.86</v>
      </c>
      <c r="J104" s="30">
        <v>24367.86</v>
      </c>
      <c r="K104" s="30">
        <v>20369.05</v>
      </c>
      <c r="L104" s="47" t="s">
        <v>521</v>
      </c>
      <c r="M104" s="47"/>
      <c r="N104" s="48"/>
      <c r="O104" s="48"/>
      <c r="P104" s="30">
        <v>62926.68</v>
      </c>
      <c r="Q104" s="47">
        <v>2720.39</v>
      </c>
      <c r="R104" s="47"/>
      <c r="S104" s="26"/>
    </row>
    <row r="105" spans="1:19" ht="11.85" customHeight="1" x14ac:dyDescent="0.2">
      <c r="A105" s="54" t="s">
        <v>254</v>
      </c>
      <c r="B105" s="54"/>
      <c r="C105" s="54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</row>
    <row r="106" spans="1:19" ht="11.85" customHeight="1" x14ac:dyDescent="0.2">
      <c r="A106" s="27"/>
      <c r="B106" s="46" t="s">
        <v>260</v>
      </c>
      <c r="C106" s="46"/>
      <c r="D106" s="46"/>
      <c r="E106" s="46"/>
      <c r="F106" s="28"/>
      <c r="G106" s="29">
        <v>95</v>
      </c>
      <c r="H106" s="30">
        <v>1015159.48</v>
      </c>
      <c r="I106" s="30">
        <v>268219.53000000003</v>
      </c>
      <c r="J106" s="30">
        <v>268219.53000000003</v>
      </c>
      <c r="K106" s="30">
        <v>223841.12</v>
      </c>
      <c r="L106" s="47" t="s">
        <v>522</v>
      </c>
      <c r="M106" s="47"/>
      <c r="N106" s="48"/>
      <c r="O106" s="48"/>
      <c r="P106" s="30">
        <v>1062072.6399999999</v>
      </c>
      <c r="Q106" s="47">
        <v>2534.75</v>
      </c>
      <c r="R106" s="47"/>
      <c r="S106" s="26"/>
    </row>
    <row r="107" spans="1:19" ht="11.1" customHeight="1" x14ac:dyDescent="0.2">
      <c r="A107" s="49" t="s">
        <v>256</v>
      </c>
      <c r="B107" s="49"/>
      <c r="C107" s="49"/>
      <c r="D107" s="49"/>
      <c r="E107" s="49"/>
      <c r="F107" s="28"/>
      <c r="G107" s="29">
        <v>95</v>
      </c>
      <c r="H107" s="30">
        <v>1015159.48</v>
      </c>
      <c r="I107" s="30">
        <v>268219.53000000003</v>
      </c>
      <c r="J107" s="30">
        <v>268219.53000000003</v>
      </c>
      <c r="K107" s="30">
        <v>223841.12</v>
      </c>
      <c r="L107" s="47" t="s">
        <v>522</v>
      </c>
      <c r="M107" s="47"/>
      <c r="N107" s="48"/>
      <c r="O107" s="48"/>
      <c r="P107" s="30">
        <v>1062072.6399999999</v>
      </c>
      <c r="Q107" s="47">
        <v>2534.75</v>
      </c>
      <c r="R107" s="47"/>
      <c r="S107" s="26"/>
    </row>
    <row r="108" spans="1:19" ht="11.85" customHeight="1" x14ac:dyDescent="0.2">
      <c r="A108" s="54" t="s">
        <v>254</v>
      </c>
      <c r="B108" s="54"/>
      <c r="C108" s="54"/>
      <c r="D108" s="54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</row>
    <row r="109" spans="1:19" ht="11.85" customHeight="1" x14ac:dyDescent="0.2">
      <c r="A109" s="27"/>
      <c r="B109" s="46" t="s">
        <v>261</v>
      </c>
      <c r="C109" s="46"/>
      <c r="D109" s="46"/>
      <c r="E109" s="46"/>
      <c r="F109" s="28"/>
      <c r="G109" s="29">
        <v>95</v>
      </c>
      <c r="H109" s="30">
        <v>42801.62</v>
      </c>
      <c r="I109" s="30">
        <v>6780.18</v>
      </c>
      <c r="J109" s="30">
        <v>6780.18</v>
      </c>
      <c r="K109" s="30">
        <v>4480.87</v>
      </c>
      <c r="L109" s="47" t="s">
        <v>523</v>
      </c>
      <c r="M109" s="47"/>
      <c r="N109" s="48"/>
      <c r="O109" s="48"/>
      <c r="P109" s="30">
        <v>45640.4</v>
      </c>
      <c r="Q109" s="47" t="s">
        <v>524</v>
      </c>
      <c r="R109" s="47"/>
      <c r="S109" s="26"/>
    </row>
    <row r="110" spans="1:19" ht="11.85" customHeight="1" x14ac:dyDescent="0.2">
      <c r="A110" s="49" t="s">
        <v>256</v>
      </c>
      <c r="B110" s="49"/>
      <c r="C110" s="49"/>
      <c r="D110" s="49"/>
      <c r="E110" s="49"/>
      <c r="F110" s="28"/>
      <c r="G110" s="29">
        <v>95</v>
      </c>
      <c r="H110" s="30">
        <v>42801.62</v>
      </c>
      <c r="I110" s="30">
        <v>6780.18</v>
      </c>
      <c r="J110" s="30">
        <v>6780.18</v>
      </c>
      <c r="K110" s="30">
        <v>4480.87</v>
      </c>
      <c r="L110" s="47" t="s">
        <v>523</v>
      </c>
      <c r="M110" s="47"/>
      <c r="N110" s="48"/>
      <c r="O110" s="48"/>
      <c r="P110" s="30">
        <v>45640.4</v>
      </c>
      <c r="Q110" s="47" t="s">
        <v>524</v>
      </c>
      <c r="R110" s="47"/>
      <c r="S110" s="26"/>
    </row>
    <row r="111" spans="1:19" ht="11.1" customHeight="1" x14ac:dyDescent="0.2">
      <c r="A111" s="54" t="s">
        <v>254</v>
      </c>
      <c r="B111" s="54"/>
      <c r="C111" s="54"/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</row>
    <row r="112" spans="1:19" ht="11.85" customHeight="1" x14ac:dyDescent="0.2">
      <c r="A112" s="27"/>
      <c r="B112" s="46" t="s">
        <v>262</v>
      </c>
      <c r="C112" s="46"/>
      <c r="D112" s="46"/>
      <c r="E112" s="46"/>
      <c r="F112" s="28"/>
      <c r="G112" s="29">
        <v>95</v>
      </c>
      <c r="H112" s="30">
        <v>39353.97</v>
      </c>
      <c r="I112" s="30">
        <v>9061.92</v>
      </c>
      <c r="J112" s="30">
        <v>9061.92</v>
      </c>
      <c r="K112" s="30">
        <v>6468.09</v>
      </c>
      <c r="L112" s="47" t="s">
        <v>525</v>
      </c>
      <c r="M112" s="47"/>
      <c r="N112" s="48"/>
      <c r="O112" s="48"/>
      <c r="P112" s="30">
        <v>41947.8</v>
      </c>
      <c r="Q112" s="47" t="s">
        <v>144</v>
      </c>
      <c r="R112" s="47"/>
      <c r="S112" s="26"/>
    </row>
    <row r="113" spans="1:19" ht="11.85" customHeight="1" x14ac:dyDescent="0.2">
      <c r="A113" s="49" t="s">
        <v>256</v>
      </c>
      <c r="B113" s="49"/>
      <c r="C113" s="49"/>
      <c r="D113" s="49"/>
      <c r="E113" s="49"/>
      <c r="F113" s="28"/>
      <c r="G113" s="29">
        <v>95</v>
      </c>
      <c r="H113" s="30">
        <v>39353.97</v>
      </c>
      <c r="I113" s="30">
        <v>9061.92</v>
      </c>
      <c r="J113" s="30">
        <v>9061.92</v>
      </c>
      <c r="K113" s="30">
        <v>6468.09</v>
      </c>
      <c r="L113" s="47" t="s">
        <v>525</v>
      </c>
      <c r="M113" s="47"/>
      <c r="N113" s="48"/>
      <c r="O113" s="48"/>
      <c r="P113" s="30">
        <v>41947.8</v>
      </c>
      <c r="Q113" s="47" t="s">
        <v>144</v>
      </c>
      <c r="R113" s="47"/>
      <c r="S113" s="26"/>
    </row>
    <row r="114" spans="1:19" ht="11.85" customHeight="1" x14ac:dyDescent="0.2">
      <c r="A114" s="54" t="s">
        <v>264</v>
      </c>
      <c r="B114" s="54"/>
      <c r="C114" s="54"/>
      <c r="D114" s="54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</row>
    <row r="115" spans="1:19" ht="11.1" customHeight="1" x14ac:dyDescent="0.2">
      <c r="A115" s="27"/>
      <c r="B115" s="46" t="s">
        <v>265</v>
      </c>
      <c r="C115" s="46"/>
      <c r="D115" s="46"/>
      <c r="E115" s="46"/>
      <c r="F115" s="28"/>
      <c r="G115" s="29">
        <v>95</v>
      </c>
      <c r="H115" s="30">
        <v>2931607.34</v>
      </c>
      <c r="I115" s="30">
        <v>739762.48</v>
      </c>
      <c r="J115" s="30">
        <v>739762.48</v>
      </c>
      <c r="K115" s="30">
        <v>720336.5</v>
      </c>
      <c r="L115" s="47" t="s">
        <v>526</v>
      </c>
      <c r="M115" s="47"/>
      <c r="N115" s="48"/>
      <c r="O115" s="48"/>
      <c r="P115" s="30">
        <v>3024558.71</v>
      </c>
      <c r="Q115" s="47">
        <v>73525.39</v>
      </c>
      <c r="R115" s="47"/>
      <c r="S115" s="26"/>
    </row>
    <row r="116" spans="1:19" ht="11.85" customHeight="1" x14ac:dyDescent="0.2">
      <c r="A116" s="49" t="s">
        <v>266</v>
      </c>
      <c r="B116" s="49"/>
      <c r="C116" s="49"/>
      <c r="D116" s="49"/>
      <c r="E116" s="49"/>
      <c r="F116" s="28"/>
      <c r="G116" s="29">
        <v>95</v>
      </c>
      <c r="H116" s="30">
        <v>2931607.34</v>
      </c>
      <c r="I116" s="30">
        <v>739762.48</v>
      </c>
      <c r="J116" s="30">
        <v>739762.48</v>
      </c>
      <c r="K116" s="30">
        <v>720336.5</v>
      </c>
      <c r="L116" s="47" t="s">
        <v>526</v>
      </c>
      <c r="M116" s="47"/>
      <c r="N116" s="48"/>
      <c r="O116" s="48"/>
      <c r="P116" s="30">
        <v>3024558.71</v>
      </c>
      <c r="Q116" s="47">
        <v>73525.39</v>
      </c>
      <c r="R116" s="47"/>
      <c r="S116" s="26"/>
    </row>
    <row r="117" spans="1:19" ht="11.85" customHeight="1" x14ac:dyDescent="0.2">
      <c r="A117" s="54" t="s">
        <v>267</v>
      </c>
      <c r="B117" s="54"/>
      <c r="C117" s="54"/>
      <c r="D117" s="54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</row>
    <row r="118" spans="1:19" ht="11.85" customHeight="1" x14ac:dyDescent="0.2">
      <c r="A118" s="27"/>
      <c r="B118" s="46" t="s">
        <v>268</v>
      </c>
      <c r="C118" s="46"/>
      <c r="D118" s="46"/>
      <c r="E118" s="46"/>
      <c r="F118" s="28"/>
      <c r="G118" s="29">
        <v>95</v>
      </c>
      <c r="H118" s="30">
        <v>90644466.290000007</v>
      </c>
      <c r="I118" s="30">
        <v>-100026734.26000001</v>
      </c>
      <c r="J118" s="30">
        <v>-100026734.26000001</v>
      </c>
      <c r="K118" s="30">
        <v>-100229683.59999999</v>
      </c>
      <c r="L118" s="47" t="s">
        <v>527</v>
      </c>
      <c r="M118" s="47"/>
      <c r="N118" s="48"/>
      <c r="O118" s="48"/>
      <c r="P118" s="30">
        <v>92748267.129999995</v>
      </c>
      <c r="Q118" s="47">
        <v>1810114.79</v>
      </c>
      <c r="R118" s="47"/>
      <c r="S118" s="26"/>
    </row>
    <row r="119" spans="1:19" ht="11.1" customHeight="1" x14ac:dyDescent="0.2">
      <c r="A119" s="49" t="s">
        <v>269</v>
      </c>
      <c r="B119" s="49"/>
      <c r="C119" s="49"/>
      <c r="D119" s="49"/>
      <c r="E119" s="49"/>
      <c r="F119" s="28"/>
      <c r="G119" s="29">
        <v>95</v>
      </c>
      <c r="H119" s="30">
        <v>90644466.290000007</v>
      </c>
      <c r="I119" s="30">
        <v>-100026734.26000001</v>
      </c>
      <c r="J119" s="30">
        <v>-100026734.26000001</v>
      </c>
      <c r="K119" s="30">
        <v>-100229683.59999999</v>
      </c>
      <c r="L119" s="47" t="s">
        <v>527</v>
      </c>
      <c r="M119" s="47"/>
      <c r="N119" s="48"/>
      <c r="O119" s="48"/>
      <c r="P119" s="30">
        <v>92748267.129999995</v>
      </c>
      <c r="Q119" s="47">
        <v>1810114.79</v>
      </c>
      <c r="R119" s="47"/>
      <c r="S119" s="26"/>
    </row>
    <row r="120" spans="1:19" ht="11.85" customHeight="1" x14ac:dyDescent="0.2">
      <c r="A120" s="54" t="s">
        <v>278</v>
      </c>
      <c r="B120" s="54"/>
      <c r="C120" s="54"/>
      <c r="D120" s="54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</row>
    <row r="121" spans="1:19" ht="11.85" customHeight="1" x14ac:dyDescent="0.2">
      <c r="A121" s="27"/>
      <c r="B121" s="46" t="s">
        <v>279</v>
      </c>
      <c r="C121" s="46"/>
      <c r="D121" s="46"/>
      <c r="E121" s="46"/>
      <c r="F121" s="28"/>
      <c r="G121" s="29">
        <v>95</v>
      </c>
      <c r="H121" s="30">
        <v>4046856.51</v>
      </c>
      <c r="I121" s="30">
        <v>3402018.84</v>
      </c>
      <c r="J121" s="30">
        <v>3402018.84</v>
      </c>
      <c r="K121" s="30">
        <v>3085155.34</v>
      </c>
      <c r="L121" s="47" t="s">
        <v>528</v>
      </c>
      <c r="M121" s="47"/>
      <c r="N121" s="48"/>
      <c r="O121" s="48"/>
      <c r="P121" s="30">
        <v>4428820.8899999997</v>
      </c>
      <c r="Q121" s="47">
        <v>65100.88</v>
      </c>
      <c r="R121" s="47"/>
      <c r="S121" s="26"/>
    </row>
    <row r="122" spans="1:19" ht="11.85" customHeight="1" x14ac:dyDescent="0.2">
      <c r="A122" s="49" t="s">
        <v>280</v>
      </c>
      <c r="B122" s="49"/>
      <c r="C122" s="49"/>
      <c r="D122" s="49"/>
      <c r="E122" s="49"/>
      <c r="F122" s="28"/>
      <c r="G122" s="29">
        <v>95</v>
      </c>
      <c r="H122" s="30">
        <v>4046856.51</v>
      </c>
      <c r="I122" s="30">
        <v>3402018.84</v>
      </c>
      <c r="J122" s="30">
        <v>3402018.84</v>
      </c>
      <c r="K122" s="30">
        <v>3085155.34</v>
      </c>
      <c r="L122" s="47" t="s">
        <v>528</v>
      </c>
      <c r="M122" s="47"/>
      <c r="N122" s="48"/>
      <c r="O122" s="48"/>
      <c r="P122" s="30">
        <v>4428820.8899999997</v>
      </c>
      <c r="Q122" s="47">
        <v>65100.88</v>
      </c>
      <c r="R122" s="47"/>
      <c r="S122" s="26"/>
    </row>
    <row r="123" spans="1:19" ht="11.1" customHeight="1" x14ac:dyDescent="0.2">
      <c r="A123" s="54" t="s">
        <v>281</v>
      </c>
      <c r="B123" s="54"/>
      <c r="C123" s="54"/>
      <c r="D123" s="54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</row>
    <row r="124" spans="1:19" ht="11.85" customHeight="1" x14ac:dyDescent="0.2">
      <c r="A124" s="27"/>
      <c r="B124" s="46" t="s">
        <v>282</v>
      </c>
      <c r="C124" s="46"/>
      <c r="D124" s="46"/>
      <c r="E124" s="46"/>
      <c r="F124" s="28"/>
      <c r="G124" s="29">
        <v>95</v>
      </c>
      <c r="H124" s="30">
        <v>507708.03</v>
      </c>
      <c r="I124" s="30">
        <v>185900.49</v>
      </c>
      <c r="J124" s="30">
        <v>185900.49</v>
      </c>
      <c r="K124" s="30">
        <v>163562.35</v>
      </c>
      <c r="L124" s="47" t="s">
        <v>529</v>
      </c>
      <c r="M124" s="47"/>
      <c r="N124" s="48"/>
      <c r="O124" s="48"/>
      <c r="P124" s="30">
        <v>530046.17000000004</v>
      </c>
      <c r="Q124" s="47" t="s">
        <v>144</v>
      </c>
      <c r="R124" s="47"/>
      <c r="S124" s="26"/>
    </row>
    <row r="125" spans="1:19" ht="11.85" customHeight="1" x14ac:dyDescent="0.2">
      <c r="A125" s="49" t="s">
        <v>283</v>
      </c>
      <c r="B125" s="49"/>
      <c r="C125" s="49"/>
      <c r="D125" s="49"/>
      <c r="E125" s="49"/>
      <c r="F125" s="28"/>
      <c r="G125" s="29">
        <v>95</v>
      </c>
      <c r="H125" s="30">
        <v>507708.03</v>
      </c>
      <c r="I125" s="30">
        <v>185900.49</v>
      </c>
      <c r="J125" s="30">
        <v>185900.49</v>
      </c>
      <c r="K125" s="30">
        <v>163562.35</v>
      </c>
      <c r="L125" s="47" t="s">
        <v>529</v>
      </c>
      <c r="M125" s="47"/>
      <c r="N125" s="48"/>
      <c r="O125" s="48"/>
      <c r="P125" s="30">
        <v>530046.17000000004</v>
      </c>
      <c r="Q125" s="47" t="s">
        <v>144</v>
      </c>
      <c r="R125" s="47"/>
      <c r="S125" s="26"/>
    </row>
    <row r="126" spans="1:19" ht="11.85" customHeight="1" x14ac:dyDescent="0.2">
      <c r="A126" s="54" t="s">
        <v>281</v>
      </c>
      <c r="B126" s="54"/>
      <c r="C126" s="54"/>
      <c r="D126" s="54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</row>
    <row r="127" spans="1:19" ht="11.1" customHeight="1" x14ac:dyDescent="0.2">
      <c r="A127" s="27"/>
      <c r="B127" s="46" t="s">
        <v>286</v>
      </c>
      <c r="C127" s="46"/>
      <c r="D127" s="46"/>
      <c r="E127" s="46"/>
      <c r="F127" s="28"/>
      <c r="G127" s="29">
        <v>95</v>
      </c>
      <c r="H127" s="30">
        <v>-17715.43</v>
      </c>
      <c r="I127" s="30">
        <v>528550.88</v>
      </c>
      <c r="J127" s="30">
        <v>528550.88</v>
      </c>
      <c r="K127" s="30">
        <v>490674.62</v>
      </c>
      <c r="L127" s="47" t="s">
        <v>530</v>
      </c>
      <c r="M127" s="47"/>
      <c r="N127" s="48"/>
      <c r="O127" s="48"/>
      <c r="P127" s="30">
        <v>81012.14</v>
      </c>
      <c r="Q127" s="47">
        <v>60851.31</v>
      </c>
      <c r="R127" s="47"/>
      <c r="S127" s="26"/>
    </row>
    <row r="128" spans="1:19" ht="11.85" customHeight="1" x14ac:dyDescent="0.2">
      <c r="A128" s="49" t="s">
        <v>283</v>
      </c>
      <c r="B128" s="49"/>
      <c r="C128" s="49"/>
      <c r="D128" s="49"/>
      <c r="E128" s="49"/>
      <c r="F128" s="28"/>
      <c r="G128" s="29">
        <v>95</v>
      </c>
      <c r="H128" s="30">
        <v>-17715.43</v>
      </c>
      <c r="I128" s="30">
        <v>528550.88</v>
      </c>
      <c r="J128" s="30">
        <v>528550.88</v>
      </c>
      <c r="K128" s="30">
        <v>490674.62</v>
      </c>
      <c r="L128" s="47" t="s">
        <v>530</v>
      </c>
      <c r="M128" s="47"/>
      <c r="N128" s="48"/>
      <c r="O128" s="48"/>
      <c r="P128" s="30">
        <v>81012.14</v>
      </c>
      <c r="Q128" s="47">
        <v>60851.31</v>
      </c>
      <c r="R128" s="47"/>
      <c r="S128" s="26"/>
    </row>
    <row r="129" spans="1:19" ht="11.85" customHeight="1" x14ac:dyDescent="0.2">
      <c r="A129" s="54" t="s">
        <v>281</v>
      </c>
      <c r="B129" s="54"/>
      <c r="C129" s="54"/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</row>
    <row r="130" spans="1:19" ht="11.85" customHeight="1" x14ac:dyDescent="0.2">
      <c r="A130" s="27"/>
      <c r="B130" s="46" t="s">
        <v>288</v>
      </c>
      <c r="C130" s="46"/>
      <c r="D130" s="46"/>
      <c r="E130" s="46"/>
      <c r="F130" s="28"/>
      <c r="G130" s="29">
        <v>95</v>
      </c>
      <c r="H130" s="30">
        <v>25001.94</v>
      </c>
      <c r="I130" s="30">
        <v>83485.17</v>
      </c>
      <c r="J130" s="30">
        <v>83485.17</v>
      </c>
      <c r="K130" s="30">
        <v>70792.89</v>
      </c>
      <c r="L130" s="47" t="s">
        <v>531</v>
      </c>
      <c r="M130" s="47"/>
      <c r="N130" s="48"/>
      <c r="O130" s="48"/>
      <c r="P130" s="30">
        <v>90227.22</v>
      </c>
      <c r="Q130" s="47">
        <v>52533</v>
      </c>
      <c r="R130" s="47"/>
      <c r="S130" s="26"/>
    </row>
    <row r="131" spans="1:19" ht="11.1" customHeight="1" x14ac:dyDescent="0.2">
      <c r="A131" s="49" t="s">
        <v>283</v>
      </c>
      <c r="B131" s="49"/>
      <c r="C131" s="49"/>
      <c r="D131" s="49"/>
      <c r="E131" s="49"/>
      <c r="F131" s="28"/>
      <c r="G131" s="29">
        <v>95</v>
      </c>
      <c r="H131" s="30">
        <v>25001.94</v>
      </c>
      <c r="I131" s="30">
        <v>83485.17</v>
      </c>
      <c r="J131" s="30">
        <v>83485.17</v>
      </c>
      <c r="K131" s="30">
        <v>70792.89</v>
      </c>
      <c r="L131" s="47" t="s">
        <v>531</v>
      </c>
      <c r="M131" s="47"/>
      <c r="N131" s="48"/>
      <c r="O131" s="48"/>
      <c r="P131" s="30">
        <v>90227.22</v>
      </c>
      <c r="Q131" s="47">
        <v>52533</v>
      </c>
      <c r="R131" s="47"/>
      <c r="S131" s="26"/>
    </row>
    <row r="132" spans="1:19" ht="11.85" customHeight="1" x14ac:dyDescent="0.2">
      <c r="A132" s="54" t="s">
        <v>281</v>
      </c>
      <c r="B132" s="54"/>
      <c r="C132" s="54"/>
      <c r="D132" s="54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</row>
    <row r="133" spans="1:19" ht="11.85" customHeight="1" x14ac:dyDescent="0.2">
      <c r="A133" s="27"/>
      <c r="B133" s="46" t="s">
        <v>289</v>
      </c>
      <c r="C133" s="46"/>
      <c r="D133" s="46"/>
      <c r="E133" s="46"/>
      <c r="F133" s="28"/>
      <c r="G133" s="29">
        <v>95</v>
      </c>
      <c r="H133" s="30">
        <v>430456.73</v>
      </c>
      <c r="I133" s="30">
        <v>284201.64</v>
      </c>
      <c r="J133" s="30">
        <v>284201.64</v>
      </c>
      <c r="K133" s="30">
        <v>264742.44</v>
      </c>
      <c r="L133" s="47" t="s">
        <v>423</v>
      </c>
      <c r="M133" s="47"/>
      <c r="N133" s="48"/>
      <c r="O133" s="48"/>
      <c r="P133" s="30">
        <v>452898.92</v>
      </c>
      <c r="Q133" s="47">
        <v>2982.99</v>
      </c>
      <c r="R133" s="47"/>
      <c r="S133" s="26"/>
    </row>
    <row r="134" spans="1:19" ht="11.1" customHeight="1" x14ac:dyDescent="0.2">
      <c r="A134" s="49" t="s">
        <v>283</v>
      </c>
      <c r="B134" s="49"/>
      <c r="C134" s="49"/>
      <c r="D134" s="49"/>
      <c r="E134" s="49"/>
      <c r="F134" s="28"/>
      <c r="G134" s="29">
        <v>95</v>
      </c>
      <c r="H134" s="30">
        <v>430456.73</v>
      </c>
      <c r="I134" s="30">
        <v>284201.64</v>
      </c>
      <c r="J134" s="30">
        <v>284201.64</v>
      </c>
      <c r="K134" s="30">
        <v>264742.44</v>
      </c>
      <c r="L134" s="47" t="s">
        <v>423</v>
      </c>
      <c r="M134" s="47"/>
      <c r="N134" s="48"/>
      <c r="O134" s="48"/>
      <c r="P134" s="30">
        <v>452898.92</v>
      </c>
      <c r="Q134" s="47">
        <v>2982.99</v>
      </c>
      <c r="R134" s="47"/>
      <c r="S134" s="26"/>
    </row>
    <row r="135" spans="1:19" ht="11.85" customHeight="1" x14ac:dyDescent="0.2">
      <c r="A135" s="54" t="s">
        <v>281</v>
      </c>
      <c r="B135" s="54"/>
      <c r="C135" s="54"/>
      <c r="D135" s="54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</row>
    <row r="136" spans="1:19" ht="11.85" customHeight="1" x14ac:dyDescent="0.2">
      <c r="A136" s="27"/>
      <c r="B136" s="46" t="s">
        <v>292</v>
      </c>
      <c r="C136" s="46"/>
      <c r="D136" s="46"/>
      <c r="E136" s="46"/>
      <c r="F136" s="28"/>
      <c r="G136" s="29">
        <v>95</v>
      </c>
      <c r="H136" s="30">
        <v>645793.74</v>
      </c>
      <c r="I136" s="30">
        <v>350663.97</v>
      </c>
      <c r="J136" s="30">
        <v>350663.97</v>
      </c>
      <c r="K136" s="30">
        <v>318884.36</v>
      </c>
      <c r="L136" s="47" t="s">
        <v>532</v>
      </c>
      <c r="M136" s="47"/>
      <c r="N136" s="48"/>
      <c r="O136" s="48"/>
      <c r="P136" s="30">
        <v>687362.4</v>
      </c>
      <c r="Q136" s="47">
        <v>9789.0499999999993</v>
      </c>
      <c r="R136" s="47"/>
      <c r="S136" s="26"/>
    </row>
    <row r="137" spans="1:19" ht="11.85" customHeight="1" x14ac:dyDescent="0.2">
      <c r="A137" s="49" t="s">
        <v>283</v>
      </c>
      <c r="B137" s="49"/>
      <c r="C137" s="49"/>
      <c r="D137" s="49"/>
      <c r="E137" s="49"/>
      <c r="F137" s="28"/>
      <c r="G137" s="29">
        <v>95</v>
      </c>
      <c r="H137" s="30">
        <v>645793.74</v>
      </c>
      <c r="I137" s="30">
        <v>350663.97</v>
      </c>
      <c r="J137" s="30">
        <v>350663.97</v>
      </c>
      <c r="K137" s="30">
        <v>318884.36</v>
      </c>
      <c r="L137" s="47" t="s">
        <v>532</v>
      </c>
      <c r="M137" s="47"/>
      <c r="N137" s="48"/>
      <c r="O137" s="48"/>
      <c r="P137" s="30">
        <v>687362.4</v>
      </c>
      <c r="Q137" s="47">
        <v>9789.0499999999993</v>
      </c>
      <c r="R137" s="47"/>
      <c r="S137" s="26"/>
    </row>
    <row r="138" spans="1:19" ht="11.1" customHeight="1" x14ac:dyDescent="0.2">
      <c r="A138" s="54" t="s">
        <v>281</v>
      </c>
      <c r="B138" s="54"/>
      <c r="C138" s="54"/>
      <c r="D138" s="54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</row>
    <row r="139" spans="1:19" ht="11.85" customHeight="1" x14ac:dyDescent="0.2">
      <c r="A139" s="27"/>
      <c r="B139" s="46" t="s">
        <v>293</v>
      </c>
      <c r="C139" s="46"/>
      <c r="D139" s="46"/>
      <c r="E139" s="46"/>
      <c r="F139" s="28"/>
      <c r="G139" s="29">
        <v>95</v>
      </c>
      <c r="H139" s="30">
        <v>675425.69</v>
      </c>
      <c r="I139" s="30">
        <v>286103.34000000003</v>
      </c>
      <c r="J139" s="30">
        <v>286103.34000000003</v>
      </c>
      <c r="K139" s="30">
        <v>266229.71000000002</v>
      </c>
      <c r="L139" s="47" t="s">
        <v>350</v>
      </c>
      <c r="M139" s="47"/>
      <c r="N139" s="48"/>
      <c r="O139" s="48"/>
      <c r="P139" s="30">
        <v>695801.55</v>
      </c>
      <c r="Q139" s="47" t="s">
        <v>533</v>
      </c>
      <c r="R139" s="47"/>
      <c r="S139" s="26"/>
    </row>
    <row r="140" spans="1:19" ht="11.85" customHeight="1" x14ac:dyDescent="0.2">
      <c r="A140" s="49" t="s">
        <v>283</v>
      </c>
      <c r="B140" s="49"/>
      <c r="C140" s="49"/>
      <c r="D140" s="49"/>
      <c r="E140" s="49"/>
      <c r="F140" s="28"/>
      <c r="G140" s="29">
        <v>95</v>
      </c>
      <c r="H140" s="30">
        <v>675425.69</v>
      </c>
      <c r="I140" s="30">
        <v>286103.34000000003</v>
      </c>
      <c r="J140" s="30">
        <v>286103.34000000003</v>
      </c>
      <c r="K140" s="30">
        <v>266229.71000000002</v>
      </c>
      <c r="L140" s="47" t="s">
        <v>350</v>
      </c>
      <c r="M140" s="47"/>
      <c r="N140" s="48"/>
      <c r="O140" s="48"/>
      <c r="P140" s="30">
        <v>695801.55</v>
      </c>
      <c r="Q140" s="47" t="s">
        <v>533</v>
      </c>
      <c r="R140" s="47"/>
      <c r="S140" s="26"/>
    </row>
    <row r="141" spans="1:19" ht="11.85" customHeight="1" x14ac:dyDescent="0.2">
      <c r="A141" s="54" t="s">
        <v>294</v>
      </c>
      <c r="B141" s="54"/>
      <c r="C141" s="54"/>
      <c r="D141" s="54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</row>
    <row r="142" spans="1:19" ht="11.1" customHeight="1" x14ac:dyDescent="0.2">
      <c r="A142" s="27"/>
      <c r="B142" s="46" t="s">
        <v>295</v>
      </c>
      <c r="C142" s="46"/>
      <c r="D142" s="46"/>
      <c r="E142" s="46"/>
      <c r="F142" s="28"/>
      <c r="G142" s="29">
        <v>95</v>
      </c>
      <c r="H142" s="30">
        <v>1348710.3</v>
      </c>
      <c r="I142" s="30">
        <v>5286287.21</v>
      </c>
      <c r="J142" s="30">
        <v>5286287.21</v>
      </c>
      <c r="K142" s="30">
        <v>4880150.9400000004</v>
      </c>
      <c r="L142" s="47" t="s">
        <v>355</v>
      </c>
      <c r="M142" s="47"/>
      <c r="N142" s="48"/>
      <c r="O142" s="48"/>
      <c r="P142" s="30">
        <v>1796570.01</v>
      </c>
      <c r="Q142" s="47">
        <v>41723.440000000002</v>
      </c>
      <c r="R142" s="47"/>
      <c r="S142" s="26"/>
    </row>
    <row r="143" spans="1:19" ht="11.85" customHeight="1" x14ac:dyDescent="0.2">
      <c r="A143" s="49" t="s">
        <v>296</v>
      </c>
      <c r="B143" s="49"/>
      <c r="C143" s="49"/>
      <c r="D143" s="49"/>
      <c r="E143" s="49"/>
      <c r="F143" s="28"/>
      <c r="G143" s="29">
        <v>95</v>
      </c>
      <c r="H143" s="30">
        <v>1348710.3</v>
      </c>
      <c r="I143" s="30">
        <v>5286287.21</v>
      </c>
      <c r="J143" s="30">
        <v>5286287.21</v>
      </c>
      <c r="K143" s="30">
        <v>4880150.9400000004</v>
      </c>
      <c r="L143" s="47" t="s">
        <v>355</v>
      </c>
      <c r="M143" s="47"/>
      <c r="N143" s="48"/>
      <c r="O143" s="48"/>
      <c r="P143" s="30">
        <v>1796570.01</v>
      </c>
      <c r="Q143" s="47">
        <v>41723.440000000002</v>
      </c>
      <c r="R143" s="47"/>
      <c r="S143" s="26"/>
    </row>
    <row r="144" spans="1:19" ht="11.85" customHeight="1" x14ac:dyDescent="0.2">
      <c r="A144" s="54" t="s">
        <v>297</v>
      </c>
      <c r="B144" s="54"/>
      <c r="C144" s="54"/>
      <c r="D144" s="54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</row>
    <row r="145" spans="1:19" ht="11.85" customHeight="1" x14ac:dyDescent="0.2">
      <c r="A145" s="27"/>
      <c r="B145" s="46" t="s">
        <v>300</v>
      </c>
      <c r="C145" s="46"/>
      <c r="D145" s="46"/>
      <c r="E145" s="46"/>
      <c r="F145" s="28"/>
      <c r="G145" s="29">
        <v>95</v>
      </c>
      <c r="H145" s="30">
        <v>394560.72</v>
      </c>
      <c r="I145" s="30">
        <v>422864.51</v>
      </c>
      <c r="J145" s="30">
        <v>422864.51</v>
      </c>
      <c r="K145" s="30">
        <v>381713.6</v>
      </c>
      <c r="L145" s="47" t="s">
        <v>362</v>
      </c>
      <c r="M145" s="47"/>
      <c r="N145" s="48"/>
      <c r="O145" s="48"/>
      <c r="P145" s="30">
        <v>471511.43</v>
      </c>
      <c r="Q145" s="47">
        <v>35799.800000000003</v>
      </c>
      <c r="R145" s="47"/>
      <c r="S145" s="26"/>
    </row>
    <row r="146" spans="1:19" ht="11.1" customHeight="1" x14ac:dyDescent="0.2">
      <c r="A146" s="49" t="s">
        <v>299</v>
      </c>
      <c r="B146" s="49"/>
      <c r="C146" s="49"/>
      <c r="D146" s="49"/>
      <c r="E146" s="49"/>
      <c r="F146" s="28"/>
      <c r="G146" s="29">
        <v>95</v>
      </c>
      <c r="H146" s="30">
        <v>394560.72</v>
      </c>
      <c r="I146" s="30">
        <v>422864.51</v>
      </c>
      <c r="J146" s="30">
        <v>422864.51</v>
      </c>
      <c r="K146" s="30">
        <v>381713.6</v>
      </c>
      <c r="L146" s="47" t="s">
        <v>362</v>
      </c>
      <c r="M146" s="47"/>
      <c r="N146" s="48"/>
      <c r="O146" s="48"/>
      <c r="P146" s="30">
        <v>471511.43</v>
      </c>
      <c r="Q146" s="47">
        <v>35799.800000000003</v>
      </c>
      <c r="R146" s="47"/>
      <c r="S146" s="26"/>
    </row>
    <row r="147" spans="1:19" ht="11.85" customHeight="1" x14ac:dyDescent="0.2">
      <c r="A147" s="54" t="s">
        <v>297</v>
      </c>
      <c r="B147" s="54"/>
      <c r="C147" s="54"/>
      <c r="D147" s="54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</row>
    <row r="148" spans="1:19" ht="11.85" customHeight="1" x14ac:dyDescent="0.2">
      <c r="A148" s="27"/>
      <c r="B148" s="46" t="s">
        <v>302</v>
      </c>
      <c r="C148" s="46"/>
      <c r="D148" s="46"/>
      <c r="E148" s="46"/>
      <c r="F148" s="28"/>
      <c r="G148" s="29">
        <v>95</v>
      </c>
      <c r="H148" s="30">
        <v>254250.8</v>
      </c>
      <c r="I148" s="30">
        <v>164153.97</v>
      </c>
      <c r="J148" s="30">
        <v>164153.97</v>
      </c>
      <c r="K148" s="30">
        <v>153032.29999999999</v>
      </c>
      <c r="L148" s="47" t="s">
        <v>378</v>
      </c>
      <c r="M148" s="47"/>
      <c r="N148" s="48"/>
      <c r="O148" s="48"/>
      <c r="P148" s="30">
        <v>265372.46999999997</v>
      </c>
      <c r="Q148" s="47" t="s">
        <v>144</v>
      </c>
      <c r="R148" s="47"/>
      <c r="S148" s="26"/>
    </row>
    <row r="149" spans="1:19" ht="11.85" customHeight="1" x14ac:dyDescent="0.2">
      <c r="A149" s="49" t="s">
        <v>299</v>
      </c>
      <c r="B149" s="49"/>
      <c r="C149" s="49"/>
      <c r="D149" s="49"/>
      <c r="E149" s="49"/>
      <c r="F149" s="28"/>
      <c r="G149" s="29">
        <v>95</v>
      </c>
      <c r="H149" s="30">
        <v>254250.8</v>
      </c>
      <c r="I149" s="30">
        <v>164153.97</v>
      </c>
      <c r="J149" s="30">
        <v>164153.97</v>
      </c>
      <c r="K149" s="30">
        <v>153032.29999999999</v>
      </c>
      <c r="L149" s="47" t="s">
        <v>378</v>
      </c>
      <c r="M149" s="47"/>
      <c r="N149" s="48"/>
      <c r="O149" s="48"/>
      <c r="P149" s="30">
        <v>265372.46999999997</v>
      </c>
      <c r="Q149" s="47" t="s">
        <v>144</v>
      </c>
      <c r="R149" s="47"/>
      <c r="S149" s="26"/>
    </row>
    <row r="150" spans="1:19" ht="11.1" customHeight="1" x14ac:dyDescent="0.2">
      <c r="A150" s="54" t="s">
        <v>304</v>
      </c>
      <c r="B150" s="54"/>
      <c r="C150" s="54"/>
      <c r="D150" s="54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</row>
    <row r="151" spans="1:19" ht="11.85" customHeight="1" x14ac:dyDescent="0.2">
      <c r="A151" s="27"/>
      <c r="B151" s="46" t="s">
        <v>305</v>
      </c>
      <c r="C151" s="46"/>
      <c r="D151" s="46"/>
      <c r="E151" s="46"/>
      <c r="F151" s="28"/>
      <c r="G151" s="29">
        <v>95</v>
      </c>
      <c r="H151" s="30">
        <v>206349.54</v>
      </c>
      <c r="I151" s="30">
        <v>186060.29</v>
      </c>
      <c r="J151" s="30">
        <v>186060.29</v>
      </c>
      <c r="K151" s="30">
        <v>176595.26</v>
      </c>
      <c r="L151" s="47" t="s">
        <v>534</v>
      </c>
      <c r="M151" s="47"/>
      <c r="N151" s="48"/>
      <c r="O151" s="48"/>
      <c r="P151" s="30">
        <v>215999.84</v>
      </c>
      <c r="Q151" s="47" t="s">
        <v>535</v>
      </c>
      <c r="R151" s="47"/>
      <c r="S151" s="26"/>
    </row>
    <row r="152" spans="1:19" ht="11.85" customHeight="1" x14ac:dyDescent="0.2">
      <c r="A152" s="49" t="s">
        <v>306</v>
      </c>
      <c r="B152" s="49"/>
      <c r="C152" s="49"/>
      <c r="D152" s="49"/>
      <c r="E152" s="49"/>
      <c r="F152" s="28"/>
      <c r="G152" s="29">
        <v>95</v>
      </c>
      <c r="H152" s="30">
        <v>206349.54</v>
      </c>
      <c r="I152" s="30">
        <v>186060.29</v>
      </c>
      <c r="J152" s="30">
        <v>186060.29</v>
      </c>
      <c r="K152" s="30">
        <v>176595.26</v>
      </c>
      <c r="L152" s="47" t="s">
        <v>534</v>
      </c>
      <c r="M152" s="47"/>
      <c r="N152" s="48"/>
      <c r="O152" s="48"/>
      <c r="P152" s="30">
        <v>215999.84</v>
      </c>
      <c r="Q152" s="47" t="s">
        <v>535</v>
      </c>
      <c r="R152" s="47"/>
      <c r="S152" s="26"/>
    </row>
    <row r="153" spans="1:19" ht="11.85" customHeight="1" x14ac:dyDescent="0.2">
      <c r="A153" s="54" t="s">
        <v>307</v>
      </c>
      <c r="B153" s="54"/>
      <c r="C153" s="54"/>
      <c r="D153" s="54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</row>
    <row r="154" spans="1:19" ht="11.1" customHeight="1" x14ac:dyDescent="0.2">
      <c r="A154" s="27"/>
      <c r="B154" s="46" t="s">
        <v>311</v>
      </c>
      <c r="C154" s="46"/>
      <c r="D154" s="46"/>
      <c r="E154" s="46"/>
      <c r="F154" s="28"/>
      <c r="G154" s="29">
        <v>95</v>
      </c>
      <c r="H154" s="30">
        <v>497540.3</v>
      </c>
      <c r="I154" s="30">
        <v>366094.32</v>
      </c>
      <c r="J154" s="30">
        <v>366094.32</v>
      </c>
      <c r="K154" s="30">
        <v>332288.03999999998</v>
      </c>
      <c r="L154" s="47" t="s">
        <v>536</v>
      </c>
      <c r="M154" s="47"/>
      <c r="N154" s="48"/>
      <c r="O154" s="48"/>
      <c r="P154" s="30">
        <v>531478.80000000005</v>
      </c>
      <c r="Q154" s="47" t="s">
        <v>537</v>
      </c>
      <c r="R154" s="47"/>
      <c r="S154" s="26"/>
    </row>
    <row r="155" spans="1:19" ht="11.85" customHeight="1" x14ac:dyDescent="0.2">
      <c r="A155" s="49" t="s">
        <v>309</v>
      </c>
      <c r="B155" s="49"/>
      <c r="C155" s="49"/>
      <c r="D155" s="49"/>
      <c r="E155" s="49"/>
      <c r="F155" s="28"/>
      <c r="G155" s="29">
        <v>95</v>
      </c>
      <c r="H155" s="30">
        <v>497540.3</v>
      </c>
      <c r="I155" s="30">
        <v>366094.32</v>
      </c>
      <c r="J155" s="30">
        <v>366094.32</v>
      </c>
      <c r="K155" s="30">
        <v>332288.03999999998</v>
      </c>
      <c r="L155" s="47" t="s">
        <v>536</v>
      </c>
      <c r="M155" s="47"/>
      <c r="N155" s="48"/>
      <c r="O155" s="48"/>
      <c r="P155" s="30">
        <v>531478.80000000005</v>
      </c>
      <c r="Q155" s="47" t="s">
        <v>537</v>
      </c>
      <c r="R155" s="47"/>
      <c r="S155" s="26"/>
    </row>
    <row r="156" spans="1:19" ht="11.85" customHeight="1" x14ac:dyDescent="0.2">
      <c r="A156" s="54" t="s">
        <v>307</v>
      </c>
      <c r="B156" s="54"/>
      <c r="C156" s="54"/>
      <c r="D156" s="54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</row>
    <row r="157" spans="1:19" ht="11.85" customHeight="1" x14ac:dyDescent="0.2">
      <c r="A157" s="27"/>
      <c r="B157" s="46" t="s">
        <v>312</v>
      </c>
      <c r="C157" s="46"/>
      <c r="D157" s="46"/>
      <c r="E157" s="46"/>
      <c r="F157" s="28"/>
      <c r="G157" s="29">
        <v>95</v>
      </c>
      <c r="H157" s="30">
        <v>103664.8</v>
      </c>
      <c r="I157" s="30">
        <v>26507.22</v>
      </c>
      <c r="J157" s="30">
        <v>26507.22</v>
      </c>
      <c r="K157" s="30">
        <v>23089.21</v>
      </c>
      <c r="L157" s="47" t="s">
        <v>538</v>
      </c>
      <c r="M157" s="47"/>
      <c r="N157" s="48"/>
      <c r="O157" s="48"/>
      <c r="P157" s="30">
        <v>107392.85</v>
      </c>
      <c r="Q157" s="47" t="s">
        <v>539</v>
      </c>
      <c r="R157" s="47"/>
      <c r="S157" s="26"/>
    </row>
    <row r="158" spans="1:19" ht="11.1" customHeight="1" x14ac:dyDescent="0.2">
      <c r="A158" s="49" t="s">
        <v>309</v>
      </c>
      <c r="B158" s="49"/>
      <c r="C158" s="49"/>
      <c r="D158" s="49"/>
      <c r="E158" s="49"/>
      <c r="F158" s="28"/>
      <c r="G158" s="29">
        <v>95</v>
      </c>
      <c r="H158" s="30">
        <v>103664.8</v>
      </c>
      <c r="I158" s="30">
        <v>26507.22</v>
      </c>
      <c r="J158" s="30">
        <v>26507.22</v>
      </c>
      <c r="K158" s="30">
        <v>23089.21</v>
      </c>
      <c r="L158" s="47" t="s">
        <v>538</v>
      </c>
      <c r="M158" s="47"/>
      <c r="N158" s="48"/>
      <c r="O158" s="48"/>
      <c r="P158" s="30">
        <v>107392.85</v>
      </c>
      <c r="Q158" s="47" t="s">
        <v>539</v>
      </c>
      <c r="R158" s="47"/>
      <c r="S158" s="26"/>
    </row>
    <row r="159" spans="1:19" ht="11.85" customHeight="1" x14ac:dyDescent="0.2">
      <c r="A159" s="54" t="s">
        <v>313</v>
      </c>
      <c r="B159" s="54"/>
      <c r="C159" s="54"/>
      <c r="D159" s="54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</row>
    <row r="160" spans="1:19" ht="11.85" customHeight="1" x14ac:dyDescent="0.2">
      <c r="A160" s="27"/>
      <c r="B160" s="46" t="s">
        <v>314</v>
      </c>
      <c r="C160" s="46"/>
      <c r="D160" s="46"/>
      <c r="E160" s="46"/>
      <c r="F160" s="28"/>
      <c r="G160" s="29">
        <v>95</v>
      </c>
      <c r="H160" s="30">
        <v>19571912.530000001</v>
      </c>
      <c r="I160" s="30">
        <v>27406729.48</v>
      </c>
      <c r="J160" s="30">
        <v>27406729.48</v>
      </c>
      <c r="K160" s="30">
        <v>27402719.82</v>
      </c>
      <c r="L160" s="47" t="s">
        <v>540</v>
      </c>
      <c r="M160" s="47"/>
      <c r="N160" s="48"/>
      <c r="O160" s="48"/>
      <c r="P160" s="30">
        <v>20555848.530000001</v>
      </c>
      <c r="Q160" s="47">
        <v>979926.34</v>
      </c>
      <c r="R160" s="47"/>
      <c r="S160" s="26"/>
    </row>
    <row r="161" spans="1:19" ht="11.85" customHeight="1" x14ac:dyDescent="0.2">
      <c r="A161" s="49" t="s">
        <v>315</v>
      </c>
      <c r="B161" s="49"/>
      <c r="C161" s="49"/>
      <c r="D161" s="49"/>
      <c r="E161" s="49"/>
      <c r="F161" s="28"/>
      <c r="G161" s="29">
        <v>95</v>
      </c>
      <c r="H161" s="30">
        <v>19571912.530000001</v>
      </c>
      <c r="I161" s="30">
        <v>27406729.48</v>
      </c>
      <c r="J161" s="30">
        <v>27406729.48</v>
      </c>
      <c r="K161" s="30">
        <v>27402719.82</v>
      </c>
      <c r="L161" s="47" t="s">
        <v>540</v>
      </c>
      <c r="M161" s="47"/>
      <c r="N161" s="48"/>
      <c r="O161" s="48"/>
      <c r="P161" s="30">
        <v>20555848.530000001</v>
      </c>
      <c r="Q161" s="47">
        <v>979926.34</v>
      </c>
      <c r="R161" s="47"/>
      <c r="S161" s="26"/>
    </row>
    <row r="162" spans="1:19" ht="11.1" customHeight="1" x14ac:dyDescent="0.2">
      <c r="A162" s="54" t="s">
        <v>316</v>
      </c>
      <c r="B162" s="54"/>
      <c r="C162" s="54"/>
      <c r="D162" s="54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</row>
    <row r="163" spans="1:19" ht="11.85" customHeight="1" x14ac:dyDescent="0.2">
      <c r="A163" s="27"/>
      <c r="B163" s="46" t="s">
        <v>321</v>
      </c>
      <c r="C163" s="46"/>
      <c r="D163" s="46"/>
      <c r="E163" s="46"/>
      <c r="F163" s="28"/>
      <c r="G163" s="29">
        <v>95</v>
      </c>
      <c r="H163" s="30">
        <v>270233.43</v>
      </c>
      <c r="I163" s="30">
        <v>225264.63</v>
      </c>
      <c r="J163" s="30">
        <v>225264.63</v>
      </c>
      <c r="K163" s="30">
        <v>231102.51</v>
      </c>
      <c r="L163" s="47" t="s">
        <v>541</v>
      </c>
      <c r="M163" s="47"/>
      <c r="N163" s="48"/>
      <c r="O163" s="48"/>
      <c r="P163" s="30">
        <v>266189.08</v>
      </c>
      <c r="Q163" s="47">
        <v>1793.53</v>
      </c>
      <c r="R163" s="47"/>
      <c r="S163" s="26"/>
    </row>
    <row r="164" spans="1:19" ht="11.85" customHeight="1" x14ac:dyDescent="0.2">
      <c r="A164" s="49" t="s">
        <v>318</v>
      </c>
      <c r="B164" s="49"/>
      <c r="C164" s="49"/>
      <c r="D164" s="49"/>
      <c r="E164" s="49"/>
      <c r="F164" s="28"/>
      <c r="G164" s="29">
        <v>95</v>
      </c>
      <c r="H164" s="30">
        <v>270233.43</v>
      </c>
      <c r="I164" s="30">
        <v>225264.63</v>
      </c>
      <c r="J164" s="30">
        <v>225264.63</v>
      </c>
      <c r="K164" s="30">
        <v>231102.51</v>
      </c>
      <c r="L164" s="47" t="s">
        <v>541</v>
      </c>
      <c r="M164" s="47"/>
      <c r="N164" s="48"/>
      <c r="O164" s="48"/>
      <c r="P164" s="30">
        <v>266189.08</v>
      </c>
      <c r="Q164" s="47">
        <v>1793.53</v>
      </c>
      <c r="R164" s="47"/>
      <c r="S164" s="26"/>
    </row>
    <row r="165" spans="1:19" ht="11.85" customHeight="1" x14ac:dyDescent="0.2">
      <c r="A165" s="54" t="s">
        <v>323</v>
      </c>
      <c r="B165" s="54"/>
      <c r="C165" s="54"/>
      <c r="D165" s="54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</row>
    <row r="166" spans="1:19" ht="11.1" customHeight="1" x14ac:dyDescent="0.2">
      <c r="A166" s="27"/>
      <c r="B166" s="46" t="s">
        <v>324</v>
      </c>
      <c r="C166" s="46"/>
      <c r="D166" s="46"/>
      <c r="E166" s="46"/>
      <c r="F166" s="28"/>
      <c r="G166" s="29">
        <v>95</v>
      </c>
      <c r="H166" s="30">
        <v>18815459</v>
      </c>
      <c r="I166" s="30">
        <v>17020576.059999999</v>
      </c>
      <c r="J166" s="30">
        <v>17020576.059999999</v>
      </c>
      <c r="K166" s="30">
        <v>16104801.560000001</v>
      </c>
      <c r="L166" s="47" t="s">
        <v>346</v>
      </c>
      <c r="M166" s="47"/>
      <c r="N166" s="48"/>
      <c r="O166" s="48"/>
      <c r="P166" s="30">
        <v>20380277.210000001</v>
      </c>
      <c r="Q166" s="47">
        <v>649043.71</v>
      </c>
      <c r="R166" s="47"/>
      <c r="S166" s="26"/>
    </row>
    <row r="167" spans="1:19" ht="11.85" customHeight="1" x14ac:dyDescent="0.2">
      <c r="A167" s="49" t="s">
        <v>325</v>
      </c>
      <c r="B167" s="49"/>
      <c r="C167" s="49"/>
      <c r="D167" s="49"/>
      <c r="E167" s="49"/>
      <c r="F167" s="28"/>
      <c r="G167" s="29">
        <v>95</v>
      </c>
      <c r="H167" s="30">
        <v>18815459</v>
      </c>
      <c r="I167" s="30">
        <v>17020576.059999999</v>
      </c>
      <c r="J167" s="30">
        <v>17020576.059999999</v>
      </c>
      <c r="K167" s="30">
        <v>16104801.560000001</v>
      </c>
      <c r="L167" s="47" t="s">
        <v>346</v>
      </c>
      <c r="M167" s="47"/>
      <c r="N167" s="48"/>
      <c r="O167" s="48"/>
      <c r="P167" s="30">
        <v>20380277.210000001</v>
      </c>
      <c r="Q167" s="47">
        <v>649043.71</v>
      </c>
      <c r="R167" s="47"/>
      <c r="S167" s="26"/>
    </row>
    <row r="168" spans="1:19" ht="11.85" customHeight="1" x14ac:dyDescent="0.2">
      <c r="A168" s="54" t="s">
        <v>326</v>
      </c>
      <c r="B168" s="54"/>
      <c r="C168" s="54"/>
      <c r="D168" s="54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</row>
    <row r="169" spans="1:19" ht="11.85" customHeight="1" x14ac:dyDescent="0.2">
      <c r="A169" s="27"/>
      <c r="B169" s="46" t="s">
        <v>327</v>
      </c>
      <c r="C169" s="46"/>
      <c r="D169" s="46"/>
      <c r="E169" s="46"/>
      <c r="F169" s="28"/>
      <c r="G169" s="29">
        <v>95</v>
      </c>
      <c r="H169" s="30">
        <v>255366.11</v>
      </c>
      <c r="I169" s="30">
        <v>345740.13</v>
      </c>
      <c r="J169" s="30">
        <v>345740.13</v>
      </c>
      <c r="K169" s="30">
        <v>316809.28000000003</v>
      </c>
      <c r="L169" s="47" t="s">
        <v>542</v>
      </c>
      <c r="M169" s="47"/>
      <c r="N169" s="48"/>
      <c r="O169" s="48"/>
      <c r="P169" s="30">
        <v>284526.46000000002</v>
      </c>
      <c r="Q169" s="47" t="s">
        <v>366</v>
      </c>
      <c r="R169" s="47"/>
      <c r="S169" s="26"/>
    </row>
    <row r="170" spans="1:19" ht="11.1" customHeight="1" x14ac:dyDescent="0.2">
      <c r="A170" s="49" t="s">
        <v>328</v>
      </c>
      <c r="B170" s="49"/>
      <c r="C170" s="49"/>
      <c r="D170" s="49"/>
      <c r="E170" s="49"/>
      <c r="F170" s="28"/>
      <c r="G170" s="29">
        <v>95</v>
      </c>
      <c r="H170" s="30">
        <v>255366.11</v>
      </c>
      <c r="I170" s="30">
        <v>345740.13</v>
      </c>
      <c r="J170" s="30">
        <v>345740.13</v>
      </c>
      <c r="K170" s="30">
        <v>316809.28000000003</v>
      </c>
      <c r="L170" s="47" t="s">
        <v>542</v>
      </c>
      <c r="M170" s="47"/>
      <c r="N170" s="48"/>
      <c r="O170" s="48"/>
      <c r="P170" s="30">
        <v>284526.46000000002</v>
      </c>
      <c r="Q170" s="47" t="s">
        <v>366</v>
      </c>
      <c r="R170" s="47"/>
      <c r="S170" s="26"/>
    </row>
    <row r="171" spans="1:19" ht="11.85" customHeight="1" x14ac:dyDescent="0.2">
      <c r="A171" s="49" t="s">
        <v>333</v>
      </c>
      <c r="B171" s="49"/>
      <c r="C171" s="49"/>
      <c r="D171" s="49"/>
      <c r="E171" s="49"/>
      <c r="F171" s="29">
        <v>183394</v>
      </c>
      <c r="G171" s="29">
        <v>183394</v>
      </c>
      <c r="H171" s="30">
        <v>186029726.03</v>
      </c>
      <c r="I171" s="30">
        <v>-18521648.399999999</v>
      </c>
      <c r="J171" s="30">
        <v>-18521648.399999999</v>
      </c>
      <c r="K171" s="30">
        <v>-23234338.870000001</v>
      </c>
      <c r="L171" s="47" t="s">
        <v>377</v>
      </c>
      <c r="M171" s="47"/>
      <c r="N171" s="53"/>
      <c r="O171" s="53"/>
      <c r="P171" s="30">
        <v>195229337.47</v>
      </c>
      <c r="Q171" s="47">
        <v>4396184.26</v>
      </c>
      <c r="R171" s="47"/>
      <c r="S171" s="26"/>
    </row>
    <row r="172" spans="1:19" ht="11.85" customHeigh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1">
        <v>190833153.21000001</v>
      </c>
      <c r="P172" s="51"/>
      <c r="Q172" s="51"/>
      <c r="R172" s="51"/>
      <c r="S172" s="51"/>
    </row>
    <row r="173" spans="1:19" ht="31.7" customHeight="1" x14ac:dyDescent="0.2">
      <c r="A173" s="52" t="s">
        <v>334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</row>
    <row r="174" spans="1:19" ht="2.85" customHeight="1" thickBo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</row>
    <row r="177" spans="10:10" x14ac:dyDescent="0.2">
      <c r="J177" s="32"/>
    </row>
    <row r="181" spans="10:10" x14ac:dyDescent="0.2">
      <c r="J181" s="32"/>
    </row>
  </sheetData>
  <autoFilter ref="A11:WWA173" xr:uid="{A869A489-E3AE-4A26-94FC-206A91FA1F4B}">
    <filterColumn colId="1" showButton="0"/>
    <filterColumn colId="2" showButton="0"/>
    <filterColumn colId="3" showButton="0"/>
    <filterColumn colId="4" showButton="0"/>
    <filterColumn colId="11" showButton="0"/>
    <filterColumn colId="12" showButton="0"/>
    <filterColumn colId="14" showButton="0"/>
    <filterColumn colId="15" showButton="0"/>
    <filterColumn colId="17" showButton="0"/>
  </autoFilter>
  <mergeCells count="566">
    <mergeCell ref="A5:B5"/>
    <mergeCell ref="O5:S5"/>
    <mergeCell ref="A6:C6"/>
    <mergeCell ref="D6:S6"/>
    <mergeCell ref="A7:C7"/>
    <mergeCell ref="D7:S7"/>
    <mergeCell ref="A1:B1"/>
    <mergeCell ref="C1:L2"/>
    <mergeCell ref="M1:S1"/>
    <mergeCell ref="A2:B4"/>
    <mergeCell ref="M2:S4"/>
    <mergeCell ref="C3:L3"/>
    <mergeCell ref="C4:L4"/>
    <mergeCell ref="L9:N11"/>
    <mergeCell ref="O9:S10"/>
    <mergeCell ref="A10:A11"/>
    <mergeCell ref="G10:G11"/>
    <mergeCell ref="O11:Q11"/>
    <mergeCell ref="R11:S11"/>
    <mergeCell ref="A8:A9"/>
    <mergeCell ref="B8:F11"/>
    <mergeCell ref="G8:G9"/>
    <mergeCell ref="I8:J8"/>
    <mergeCell ref="K8:N8"/>
    <mergeCell ref="O8:S8"/>
    <mergeCell ref="H9:H10"/>
    <mergeCell ref="I9:I11"/>
    <mergeCell ref="J9:J11"/>
    <mergeCell ref="K9:K11"/>
    <mergeCell ref="A14:E14"/>
    <mergeCell ref="L14:M14"/>
    <mergeCell ref="N14:O14"/>
    <mergeCell ref="Q14:R14"/>
    <mergeCell ref="A15:D15"/>
    <mergeCell ref="E15:S15"/>
    <mergeCell ref="A12:D12"/>
    <mergeCell ref="E12:S12"/>
    <mergeCell ref="B13:E13"/>
    <mergeCell ref="L13:M13"/>
    <mergeCell ref="N13:O13"/>
    <mergeCell ref="Q13:R13"/>
    <mergeCell ref="A18:D18"/>
    <mergeCell ref="E18:S18"/>
    <mergeCell ref="B19:E19"/>
    <mergeCell ref="L19:M19"/>
    <mergeCell ref="N19:O19"/>
    <mergeCell ref="Q19:R19"/>
    <mergeCell ref="B16:E16"/>
    <mergeCell ref="L16:M16"/>
    <mergeCell ref="N16:O16"/>
    <mergeCell ref="Q16:R16"/>
    <mergeCell ref="A17:E17"/>
    <mergeCell ref="L17:M17"/>
    <mergeCell ref="N17:O17"/>
    <mergeCell ref="Q17:R17"/>
    <mergeCell ref="B22:E22"/>
    <mergeCell ref="L22:M22"/>
    <mergeCell ref="N22:O22"/>
    <mergeCell ref="Q22:R22"/>
    <mergeCell ref="A23:E23"/>
    <mergeCell ref="L23:M23"/>
    <mergeCell ref="N23:O23"/>
    <mergeCell ref="Q23:R23"/>
    <mergeCell ref="A20:E20"/>
    <mergeCell ref="L20:M20"/>
    <mergeCell ref="N20:O20"/>
    <mergeCell ref="Q20:R20"/>
    <mergeCell ref="A21:D21"/>
    <mergeCell ref="E21:S21"/>
    <mergeCell ref="A26:E26"/>
    <mergeCell ref="L26:M26"/>
    <mergeCell ref="N26:O26"/>
    <mergeCell ref="Q26:R26"/>
    <mergeCell ref="A27:D27"/>
    <mergeCell ref="E27:S27"/>
    <mergeCell ref="A24:D24"/>
    <mergeCell ref="E24:S24"/>
    <mergeCell ref="B25:E25"/>
    <mergeCell ref="L25:M25"/>
    <mergeCell ref="N25:O25"/>
    <mergeCell ref="Q25:R25"/>
    <mergeCell ref="A30:D30"/>
    <mergeCell ref="E30:S30"/>
    <mergeCell ref="B31:E31"/>
    <mergeCell ref="L31:M31"/>
    <mergeCell ref="N31:O31"/>
    <mergeCell ref="Q31:R31"/>
    <mergeCell ref="B28:E28"/>
    <mergeCell ref="L28:M28"/>
    <mergeCell ref="N28:O28"/>
    <mergeCell ref="Q28:R28"/>
    <mergeCell ref="A29:E29"/>
    <mergeCell ref="L29:M29"/>
    <mergeCell ref="N29:O29"/>
    <mergeCell ref="Q29:R29"/>
    <mergeCell ref="B34:E34"/>
    <mergeCell ref="L34:M34"/>
    <mergeCell ref="N34:O34"/>
    <mergeCell ref="Q34:R34"/>
    <mergeCell ref="A35:E35"/>
    <mergeCell ref="L35:M35"/>
    <mergeCell ref="N35:O35"/>
    <mergeCell ref="Q35:R35"/>
    <mergeCell ref="A32:E32"/>
    <mergeCell ref="L32:M32"/>
    <mergeCell ref="N32:O32"/>
    <mergeCell ref="Q32:R32"/>
    <mergeCell ref="A33:D33"/>
    <mergeCell ref="E33:S33"/>
    <mergeCell ref="A38:E38"/>
    <mergeCell ref="L38:M38"/>
    <mergeCell ref="N38:O38"/>
    <mergeCell ref="Q38:R38"/>
    <mergeCell ref="A39:D39"/>
    <mergeCell ref="E39:S39"/>
    <mergeCell ref="A36:D36"/>
    <mergeCell ref="E36:S36"/>
    <mergeCell ref="B37:E37"/>
    <mergeCell ref="L37:M37"/>
    <mergeCell ref="N37:O37"/>
    <mergeCell ref="Q37:R37"/>
    <mergeCell ref="A42:D42"/>
    <mergeCell ref="E42:S42"/>
    <mergeCell ref="B43:E43"/>
    <mergeCell ref="L43:M43"/>
    <mergeCell ref="N43:O43"/>
    <mergeCell ref="Q43:R43"/>
    <mergeCell ref="B40:E40"/>
    <mergeCell ref="L40:M40"/>
    <mergeCell ref="N40:O40"/>
    <mergeCell ref="Q40:R40"/>
    <mergeCell ref="A41:E41"/>
    <mergeCell ref="L41:M41"/>
    <mergeCell ref="N41:O41"/>
    <mergeCell ref="Q41:R41"/>
    <mergeCell ref="B46:E46"/>
    <mergeCell ref="L46:M46"/>
    <mergeCell ref="N46:O46"/>
    <mergeCell ref="Q46:R46"/>
    <mergeCell ref="A47:E47"/>
    <mergeCell ref="L47:M47"/>
    <mergeCell ref="N47:O47"/>
    <mergeCell ref="Q47:R47"/>
    <mergeCell ref="A44:E44"/>
    <mergeCell ref="L44:M44"/>
    <mergeCell ref="N44:O44"/>
    <mergeCell ref="Q44:R44"/>
    <mergeCell ref="A45:D45"/>
    <mergeCell ref="E45:S45"/>
    <mergeCell ref="A50:E50"/>
    <mergeCell ref="L50:M50"/>
    <mergeCell ref="N50:O50"/>
    <mergeCell ref="Q50:R50"/>
    <mergeCell ref="A51:D51"/>
    <mergeCell ref="E51:S51"/>
    <mergeCell ref="A48:D48"/>
    <mergeCell ref="E48:S48"/>
    <mergeCell ref="B49:E49"/>
    <mergeCell ref="L49:M49"/>
    <mergeCell ref="N49:O49"/>
    <mergeCell ref="Q49:R49"/>
    <mergeCell ref="A54:D54"/>
    <mergeCell ref="E54:S54"/>
    <mergeCell ref="B55:E55"/>
    <mergeCell ref="L55:M55"/>
    <mergeCell ref="N55:O55"/>
    <mergeCell ref="Q55:R55"/>
    <mergeCell ref="B52:E52"/>
    <mergeCell ref="L52:M52"/>
    <mergeCell ref="N52:O52"/>
    <mergeCell ref="Q52:R52"/>
    <mergeCell ref="A53:E53"/>
    <mergeCell ref="L53:M53"/>
    <mergeCell ref="N53:O53"/>
    <mergeCell ref="Q53:R53"/>
    <mergeCell ref="B58:E58"/>
    <mergeCell ref="L58:M58"/>
    <mergeCell ref="N58:O58"/>
    <mergeCell ref="Q58:R58"/>
    <mergeCell ref="A59:E59"/>
    <mergeCell ref="L59:M59"/>
    <mergeCell ref="N59:O59"/>
    <mergeCell ref="Q59:R59"/>
    <mergeCell ref="A56:E56"/>
    <mergeCell ref="L56:M56"/>
    <mergeCell ref="N56:O56"/>
    <mergeCell ref="Q56:R56"/>
    <mergeCell ref="A57:D57"/>
    <mergeCell ref="E57:S57"/>
    <mergeCell ref="A62:E62"/>
    <mergeCell ref="L62:M62"/>
    <mergeCell ref="N62:O62"/>
    <mergeCell ref="Q62:R62"/>
    <mergeCell ref="A63:D63"/>
    <mergeCell ref="E63:S63"/>
    <mergeCell ref="A60:D60"/>
    <mergeCell ref="E60:S60"/>
    <mergeCell ref="B61:E61"/>
    <mergeCell ref="L61:M61"/>
    <mergeCell ref="N61:O61"/>
    <mergeCell ref="Q61:R61"/>
    <mergeCell ref="A66:D66"/>
    <mergeCell ref="E66:S66"/>
    <mergeCell ref="B67:E67"/>
    <mergeCell ref="L67:M67"/>
    <mergeCell ref="N67:O67"/>
    <mergeCell ref="Q67:R67"/>
    <mergeCell ref="B64:E64"/>
    <mergeCell ref="L64:M64"/>
    <mergeCell ref="N64:O64"/>
    <mergeCell ref="Q64:R64"/>
    <mergeCell ref="A65:E65"/>
    <mergeCell ref="L65:M65"/>
    <mergeCell ref="N65:O65"/>
    <mergeCell ref="Q65:R65"/>
    <mergeCell ref="B70:E70"/>
    <mergeCell ref="L70:M70"/>
    <mergeCell ref="N70:O70"/>
    <mergeCell ref="Q70:R70"/>
    <mergeCell ref="A71:E71"/>
    <mergeCell ref="L71:M71"/>
    <mergeCell ref="N71:O71"/>
    <mergeCell ref="Q71:R71"/>
    <mergeCell ref="A68:E68"/>
    <mergeCell ref="L68:M68"/>
    <mergeCell ref="N68:O68"/>
    <mergeCell ref="Q68:R68"/>
    <mergeCell ref="A69:D69"/>
    <mergeCell ref="E69:S69"/>
    <mergeCell ref="A74:E74"/>
    <mergeCell ref="L74:M74"/>
    <mergeCell ref="N74:O74"/>
    <mergeCell ref="Q74:R74"/>
    <mergeCell ref="A75:D75"/>
    <mergeCell ref="E75:S75"/>
    <mergeCell ref="A72:D72"/>
    <mergeCell ref="E72:S72"/>
    <mergeCell ref="B73:E73"/>
    <mergeCell ref="L73:M73"/>
    <mergeCell ref="N73:O73"/>
    <mergeCell ref="Q73:R73"/>
    <mergeCell ref="A78:D78"/>
    <mergeCell ref="E78:S78"/>
    <mergeCell ref="B79:E79"/>
    <mergeCell ref="L79:M79"/>
    <mergeCell ref="N79:O79"/>
    <mergeCell ref="Q79:R79"/>
    <mergeCell ref="B76:E76"/>
    <mergeCell ref="L76:M76"/>
    <mergeCell ref="N76:O76"/>
    <mergeCell ref="Q76:R76"/>
    <mergeCell ref="A77:E77"/>
    <mergeCell ref="L77:M77"/>
    <mergeCell ref="N77:O77"/>
    <mergeCell ref="Q77:R77"/>
    <mergeCell ref="B82:E82"/>
    <mergeCell ref="L82:M82"/>
    <mergeCell ref="N82:O82"/>
    <mergeCell ref="Q82:R82"/>
    <mergeCell ref="A83:E83"/>
    <mergeCell ref="L83:M83"/>
    <mergeCell ref="N83:O83"/>
    <mergeCell ref="Q83:R83"/>
    <mergeCell ref="A80:E80"/>
    <mergeCell ref="L80:M80"/>
    <mergeCell ref="N80:O80"/>
    <mergeCell ref="Q80:R80"/>
    <mergeCell ref="A81:D81"/>
    <mergeCell ref="E81:S81"/>
    <mergeCell ref="A86:E86"/>
    <mergeCell ref="L86:M86"/>
    <mergeCell ref="N86:O86"/>
    <mergeCell ref="Q86:R86"/>
    <mergeCell ref="A87:D87"/>
    <mergeCell ref="E87:S87"/>
    <mergeCell ref="A84:D84"/>
    <mergeCell ref="E84:S84"/>
    <mergeCell ref="B85:E85"/>
    <mergeCell ref="L85:M85"/>
    <mergeCell ref="N85:O85"/>
    <mergeCell ref="Q85:R85"/>
    <mergeCell ref="A90:D90"/>
    <mergeCell ref="E90:S90"/>
    <mergeCell ref="B91:E91"/>
    <mergeCell ref="L91:M91"/>
    <mergeCell ref="N91:O91"/>
    <mergeCell ref="Q91:R91"/>
    <mergeCell ref="B88:E88"/>
    <mergeCell ref="L88:M88"/>
    <mergeCell ref="N88:O88"/>
    <mergeCell ref="Q88:R88"/>
    <mergeCell ref="A89:E89"/>
    <mergeCell ref="L89:M89"/>
    <mergeCell ref="N89:O89"/>
    <mergeCell ref="Q89:R89"/>
    <mergeCell ref="B94:E94"/>
    <mergeCell ref="L94:M94"/>
    <mergeCell ref="N94:O94"/>
    <mergeCell ref="Q94:R94"/>
    <mergeCell ref="A95:E95"/>
    <mergeCell ref="L95:M95"/>
    <mergeCell ref="N95:O95"/>
    <mergeCell ref="Q95:R95"/>
    <mergeCell ref="A92:E92"/>
    <mergeCell ref="L92:M92"/>
    <mergeCell ref="N92:O92"/>
    <mergeCell ref="Q92:R92"/>
    <mergeCell ref="A93:D93"/>
    <mergeCell ref="E93:S93"/>
    <mergeCell ref="A98:E98"/>
    <mergeCell ref="L98:M98"/>
    <mergeCell ref="N98:O98"/>
    <mergeCell ref="Q98:R98"/>
    <mergeCell ref="A99:D99"/>
    <mergeCell ref="E99:S99"/>
    <mergeCell ref="A96:D96"/>
    <mergeCell ref="E96:S96"/>
    <mergeCell ref="B97:E97"/>
    <mergeCell ref="L97:M97"/>
    <mergeCell ref="N97:O97"/>
    <mergeCell ref="Q97:R97"/>
    <mergeCell ref="A102:D102"/>
    <mergeCell ref="E102:S102"/>
    <mergeCell ref="B103:E103"/>
    <mergeCell ref="L103:M103"/>
    <mergeCell ref="N103:O103"/>
    <mergeCell ref="Q103:R103"/>
    <mergeCell ref="B100:E100"/>
    <mergeCell ref="L100:M100"/>
    <mergeCell ref="N100:O100"/>
    <mergeCell ref="Q100:R100"/>
    <mergeCell ref="A101:E101"/>
    <mergeCell ref="L101:M101"/>
    <mergeCell ref="N101:O101"/>
    <mergeCell ref="Q101:R101"/>
    <mergeCell ref="B106:E106"/>
    <mergeCell ref="L106:M106"/>
    <mergeCell ref="N106:O106"/>
    <mergeCell ref="Q106:R106"/>
    <mergeCell ref="A107:E107"/>
    <mergeCell ref="L107:M107"/>
    <mergeCell ref="N107:O107"/>
    <mergeCell ref="Q107:R107"/>
    <mergeCell ref="A104:E104"/>
    <mergeCell ref="L104:M104"/>
    <mergeCell ref="N104:O104"/>
    <mergeCell ref="Q104:R104"/>
    <mergeCell ref="A105:D105"/>
    <mergeCell ref="E105:S105"/>
    <mergeCell ref="A110:E110"/>
    <mergeCell ref="L110:M110"/>
    <mergeCell ref="N110:O110"/>
    <mergeCell ref="Q110:R110"/>
    <mergeCell ref="A111:D111"/>
    <mergeCell ref="E111:S111"/>
    <mergeCell ref="A108:D108"/>
    <mergeCell ref="E108:S108"/>
    <mergeCell ref="B109:E109"/>
    <mergeCell ref="L109:M109"/>
    <mergeCell ref="N109:O109"/>
    <mergeCell ref="Q109:R109"/>
    <mergeCell ref="A114:D114"/>
    <mergeCell ref="E114:S114"/>
    <mergeCell ref="B115:E115"/>
    <mergeCell ref="L115:M115"/>
    <mergeCell ref="N115:O115"/>
    <mergeCell ref="Q115:R115"/>
    <mergeCell ref="B112:E112"/>
    <mergeCell ref="L112:M112"/>
    <mergeCell ref="N112:O112"/>
    <mergeCell ref="Q112:R112"/>
    <mergeCell ref="A113:E113"/>
    <mergeCell ref="L113:M113"/>
    <mergeCell ref="N113:O113"/>
    <mergeCell ref="Q113:R113"/>
    <mergeCell ref="B118:E118"/>
    <mergeCell ref="L118:M118"/>
    <mergeCell ref="N118:O118"/>
    <mergeCell ref="Q118:R118"/>
    <mergeCell ref="A119:E119"/>
    <mergeCell ref="L119:M119"/>
    <mergeCell ref="N119:O119"/>
    <mergeCell ref="Q119:R119"/>
    <mergeCell ref="A116:E116"/>
    <mergeCell ref="L116:M116"/>
    <mergeCell ref="N116:O116"/>
    <mergeCell ref="Q116:R116"/>
    <mergeCell ref="A117:D117"/>
    <mergeCell ref="E117:S117"/>
    <mergeCell ref="A122:E122"/>
    <mergeCell ref="L122:M122"/>
    <mergeCell ref="N122:O122"/>
    <mergeCell ref="Q122:R122"/>
    <mergeCell ref="A123:D123"/>
    <mergeCell ref="E123:S123"/>
    <mergeCell ref="A120:D120"/>
    <mergeCell ref="E120:S120"/>
    <mergeCell ref="B121:E121"/>
    <mergeCell ref="L121:M121"/>
    <mergeCell ref="N121:O121"/>
    <mergeCell ref="Q121:R121"/>
    <mergeCell ref="A126:D126"/>
    <mergeCell ref="E126:S126"/>
    <mergeCell ref="B127:E127"/>
    <mergeCell ref="L127:M127"/>
    <mergeCell ref="N127:O127"/>
    <mergeCell ref="Q127:R127"/>
    <mergeCell ref="B124:E124"/>
    <mergeCell ref="L124:M124"/>
    <mergeCell ref="N124:O124"/>
    <mergeCell ref="Q124:R124"/>
    <mergeCell ref="A125:E125"/>
    <mergeCell ref="L125:M125"/>
    <mergeCell ref="N125:O125"/>
    <mergeCell ref="Q125:R125"/>
    <mergeCell ref="B130:E130"/>
    <mergeCell ref="L130:M130"/>
    <mergeCell ref="N130:O130"/>
    <mergeCell ref="Q130:R130"/>
    <mergeCell ref="A131:E131"/>
    <mergeCell ref="L131:M131"/>
    <mergeCell ref="N131:O131"/>
    <mergeCell ref="Q131:R131"/>
    <mergeCell ref="A128:E128"/>
    <mergeCell ref="L128:M128"/>
    <mergeCell ref="N128:O128"/>
    <mergeCell ref="Q128:R128"/>
    <mergeCell ref="A129:D129"/>
    <mergeCell ref="E129:S129"/>
    <mergeCell ref="A134:E134"/>
    <mergeCell ref="L134:M134"/>
    <mergeCell ref="N134:O134"/>
    <mergeCell ref="Q134:R134"/>
    <mergeCell ref="A135:D135"/>
    <mergeCell ref="E135:S135"/>
    <mergeCell ref="A132:D132"/>
    <mergeCell ref="E132:S132"/>
    <mergeCell ref="B133:E133"/>
    <mergeCell ref="L133:M133"/>
    <mergeCell ref="N133:O133"/>
    <mergeCell ref="Q133:R133"/>
    <mergeCell ref="A138:D138"/>
    <mergeCell ref="E138:S138"/>
    <mergeCell ref="B139:E139"/>
    <mergeCell ref="L139:M139"/>
    <mergeCell ref="N139:O139"/>
    <mergeCell ref="Q139:R139"/>
    <mergeCell ref="B136:E136"/>
    <mergeCell ref="L136:M136"/>
    <mergeCell ref="N136:O136"/>
    <mergeCell ref="Q136:R136"/>
    <mergeCell ref="A137:E137"/>
    <mergeCell ref="L137:M137"/>
    <mergeCell ref="N137:O137"/>
    <mergeCell ref="Q137:R137"/>
    <mergeCell ref="B142:E142"/>
    <mergeCell ref="L142:M142"/>
    <mergeCell ref="N142:O142"/>
    <mergeCell ref="Q142:R142"/>
    <mergeCell ref="A143:E143"/>
    <mergeCell ref="L143:M143"/>
    <mergeCell ref="N143:O143"/>
    <mergeCell ref="Q143:R143"/>
    <mergeCell ref="A140:E140"/>
    <mergeCell ref="L140:M140"/>
    <mergeCell ref="N140:O140"/>
    <mergeCell ref="Q140:R140"/>
    <mergeCell ref="A141:D141"/>
    <mergeCell ref="E141:S141"/>
    <mergeCell ref="A146:E146"/>
    <mergeCell ref="L146:M146"/>
    <mergeCell ref="N146:O146"/>
    <mergeCell ref="Q146:R146"/>
    <mergeCell ref="A147:D147"/>
    <mergeCell ref="E147:S147"/>
    <mergeCell ref="A144:D144"/>
    <mergeCell ref="E144:S144"/>
    <mergeCell ref="B145:E145"/>
    <mergeCell ref="L145:M145"/>
    <mergeCell ref="N145:O145"/>
    <mergeCell ref="Q145:R145"/>
    <mergeCell ref="A150:D150"/>
    <mergeCell ref="E150:S150"/>
    <mergeCell ref="B151:E151"/>
    <mergeCell ref="L151:M151"/>
    <mergeCell ref="N151:O151"/>
    <mergeCell ref="Q151:R151"/>
    <mergeCell ref="B148:E148"/>
    <mergeCell ref="L148:M148"/>
    <mergeCell ref="N148:O148"/>
    <mergeCell ref="Q148:R148"/>
    <mergeCell ref="A149:E149"/>
    <mergeCell ref="L149:M149"/>
    <mergeCell ref="N149:O149"/>
    <mergeCell ref="Q149:R149"/>
    <mergeCell ref="B154:E154"/>
    <mergeCell ref="L154:M154"/>
    <mergeCell ref="N154:O154"/>
    <mergeCell ref="Q154:R154"/>
    <mergeCell ref="A155:E155"/>
    <mergeCell ref="L155:M155"/>
    <mergeCell ref="N155:O155"/>
    <mergeCell ref="Q155:R155"/>
    <mergeCell ref="A152:E152"/>
    <mergeCell ref="L152:M152"/>
    <mergeCell ref="N152:O152"/>
    <mergeCell ref="Q152:R152"/>
    <mergeCell ref="A153:D153"/>
    <mergeCell ref="E153:S153"/>
    <mergeCell ref="A158:E158"/>
    <mergeCell ref="L158:M158"/>
    <mergeCell ref="N158:O158"/>
    <mergeCell ref="Q158:R158"/>
    <mergeCell ref="A159:D159"/>
    <mergeCell ref="E159:S159"/>
    <mergeCell ref="A156:D156"/>
    <mergeCell ref="E156:S156"/>
    <mergeCell ref="B157:E157"/>
    <mergeCell ref="L157:M157"/>
    <mergeCell ref="N157:O157"/>
    <mergeCell ref="Q157:R157"/>
    <mergeCell ref="A162:D162"/>
    <mergeCell ref="E162:S162"/>
    <mergeCell ref="B163:E163"/>
    <mergeCell ref="L163:M163"/>
    <mergeCell ref="N163:O163"/>
    <mergeCell ref="Q163:R163"/>
    <mergeCell ref="B160:E160"/>
    <mergeCell ref="L160:M160"/>
    <mergeCell ref="N160:O160"/>
    <mergeCell ref="Q160:R160"/>
    <mergeCell ref="A161:E161"/>
    <mergeCell ref="L161:M161"/>
    <mergeCell ref="N161:O161"/>
    <mergeCell ref="Q161:R161"/>
    <mergeCell ref="B166:E166"/>
    <mergeCell ref="L166:M166"/>
    <mergeCell ref="N166:O166"/>
    <mergeCell ref="Q166:R166"/>
    <mergeCell ref="A167:E167"/>
    <mergeCell ref="L167:M167"/>
    <mergeCell ref="N167:O167"/>
    <mergeCell ref="Q167:R167"/>
    <mergeCell ref="A164:E164"/>
    <mergeCell ref="L164:M164"/>
    <mergeCell ref="N164:O164"/>
    <mergeCell ref="Q164:R164"/>
    <mergeCell ref="A165:D165"/>
    <mergeCell ref="E165:S165"/>
    <mergeCell ref="A172:N172"/>
    <mergeCell ref="O172:S172"/>
    <mergeCell ref="A173:S173"/>
    <mergeCell ref="A170:E170"/>
    <mergeCell ref="L170:M170"/>
    <mergeCell ref="N170:O170"/>
    <mergeCell ref="Q170:R170"/>
    <mergeCell ref="A168:D168"/>
    <mergeCell ref="E168:S168"/>
    <mergeCell ref="B169:E169"/>
    <mergeCell ref="L169:M169"/>
    <mergeCell ref="N169:O169"/>
    <mergeCell ref="Q169:R169"/>
    <mergeCell ref="A171:E171"/>
    <mergeCell ref="L171:M171"/>
    <mergeCell ref="N171:O171"/>
    <mergeCell ref="Q171:R1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A415-377A-40FE-BEFA-4DDB81CFA57B}">
  <sheetPr filterMode="1"/>
  <dimension ref="A1:S359"/>
  <sheetViews>
    <sheetView topLeftCell="A330" workbookViewId="0">
      <selection activeCell="A2" sqref="A1:P1048576"/>
    </sheetView>
  </sheetViews>
  <sheetFormatPr defaultRowHeight="12.75" x14ac:dyDescent="0.2"/>
  <cols>
    <col min="1" max="1" width="5" style="23" customWidth="1"/>
    <col min="2" max="2" width="15.140625" style="23" customWidth="1"/>
    <col min="3" max="3" width="2" style="23" customWidth="1"/>
    <col min="4" max="4" width="37.5703125" style="23" customWidth="1"/>
    <col min="5" max="5" width="0.85546875" style="23" customWidth="1"/>
    <col min="6" max="6" width="2" style="23" hidden="1" customWidth="1"/>
    <col min="7" max="7" width="8.140625" style="23" hidden="1" customWidth="1"/>
    <col min="8" max="8" width="11.140625" style="23" hidden="1" customWidth="1"/>
    <col min="9" max="9" width="10.140625" style="23" hidden="1" customWidth="1"/>
    <col min="10" max="10" width="10" style="23" customWidth="1"/>
    <col min="11" max="11" width="10.140625" style="23" customWidth="1"/>
    <col min="12" max="12" width="6.5703125" style="23" customWidth="1"/>
    <col min="13" max="15" width="0.5703125" style="23" customWidth="1"/>
    <col min="16" max="16" width="9.140625" style="23"/>
    <col min="17" max="17" width="0.5703125" style="23" customWidth="1"/>
    <col min="18" max="18" width="9.7109375" style="23" customWidth="1"/>
    <col min="19" max="19" width="0.5703125" style="23" customWidth="1"/>
    <col min="20" max="256" width="9.140625" style="23"/>
    <col min="257" max="257" width="5" style="23" customWidth="1"/>
    <col min="258" max="258" width="15.140625" style="23" customWidth="1"/>
    <col min="259" max="259" width="2" style="23" customWidth="1"/>
    <col min="260" max="260" width="37.5703125" style="23" customWidth="1"/>
    <col min="261" max="261" width="0.85546875" style="23" customWidth="1"/>
    <col min="262" max="262" width="2" style="23" customWidth="1"/>
    <col min="263" max="263" width="8.140625" style="23" customWidth="1"/>
    <col min="264" max="264" width="11.140625" style="23" customWidth="1"/>
    <col min="265" max="265" width="10.140625" style="23" customWidth="1"/>
    <col min="266" max="266" width="10" style="23" customWidth="1"/>
    <col min="267" max="267" width="10.140625" style="23" customWidth="1"/>
    <col min="268" max="268" width="6.5703125" style="23" customWidth="1"/>
    <col min="269" max="271" width="0.5703125" style="23" customWidth="1"/>
    <col min="272" max="272" width="9.140625" style="23"/>
    <col min="273" max="273" width="0.5703125" style="23" customWidth="1"/>
    <col min="274" max="274" width="9.7109375" style="23" customWidth="1"/>
    <col min="275" max="275" width="0.5703125" style="23" customWidth="1"/>
    <col min="276" max="512" width="9.140625" style="23"/>
    <col min="513" max="513" width="5" style="23" customWidth="1"/>
    <col min="514" max="514" width="15.140625" style="23" customWidth="1"/>
    <col min="515" max="515" width="2" style="23" customWidth="1"/>
    <col min="516" max="516" width="37.5703125" style="23" customWidth="1"/>
    <col min="517" max="517" width="0.85546875" style="23" customWidth="1"/>
    <col min="518" max="518" width="2" style="23" customWidth="1"/>
    <col min="519" max="519" width="8.140625" style="23" customWidth="1"/>
    <col min="520" max="520" width="11.140625" style="23" customWidth="1"/>
    <col min="521" max="521" width="10.140625" style="23" customWidth="1"/>
    <col min="522" max="522" width="10" style="23" customWidth="1"/>
    <col min="523" max="523" width="10.140625" style="23" customWidth="1"/>
    <col min="524" max="524" width="6.5703125" style="23" customWidth="1"/>
    <col min="525" max="527" width="0.5703125" style="23" customWidth="1"/>
    <col min="528" max="528" width="9.140625" style="23"/>
    <col min="529" max="529" width="0.5703125" style="23" customWidth="1"/>
    <col min="530" max="530" width="9.7109375" style="23" customWidth="1"/>
    <col min="531" max="531" width="0.5703125" style="23" customWidth="1"/>
    <col min="532" max="768" width="9.140625" style="23"/>
    <col min="769" max="769" width="5" style="23" customWidth="1"/>
    <col min="770" max="770" width="15.140625" style="23" customWidth="1"/>
    <col min="771" max="771" width="2" style="23" customWidth="1"/>
    <col min="772" max="772" width="37.5703125" style="23" customWidth="1"/>
    <col min="773" max="773" width="0.85546875" style="23" customWidth="1"/>
    <col min="774" max="774" width="2" style="23" customWidth="1"/>
    <col min="775" max="775" width="8.140625" style="23" customWidth="1"/>
    <col min="776" max="776" width="11.140625" style="23" customWidth="1"/>
    <col min="777" max="777" width="10.140625" style="23" customWidth="1"/>
    <col min="778" max="778" width="10" style="23" customWidth="1"/>
    <col min="779" max="779" width="10.140625" style="23" customWidth="1"/>
    <col min="780" max="780" width="6.5703125" style="23" customWidth="1"/>
    <col min="781" max="783" width="0.5703125" style="23" customWidth="1"/>
    <col min="784" max="784" width="9.140625" style="23"/>
    <col min="785" max="785" width="0.5703125" style="23" customWidth="1"/>
    <col min="786" max="786" width="9.7109375" style="23" customWidth="1"/>
    <col min="787" max="787" width="0.5703125" style="23" customWidth="1"/>
    <col min="788" max="1024" width="9.140625" style="23"/>
    <col min="1025" max="1025" width="5" style="23" customWidth="1"/>
    <col min="1026" max="1026" width="15.140625" style="23" customWidth="1"/>
    <col min="1027" max="1027" width="2" style="23" customWidth="1"/>
    <col min="1028" max="1028" width="37.5703125" style="23" customWidth="1"/>
    <col min="1029" max="1029" width="0.85546875" style="23" customWidth="1"/>
    <col min="1030" max="1030" width="2" style="23" customWidth="1"/>
    <col min="1031" max="1031" width="8.140625" style="23" customWidth="1"/>
    <col min="1032" max="1032" width="11.140625" style="23" customWidth="1"/>
    <col min="1033" max="1033" width="10.140625" style="23" customWidth="1"/>
    <col min="1034" max="1034" width="10" style="23" customWidth="1"/>
    <col min="1035" max="1035" width="10.140625" style="23" customWidth="1"/>
    <col min="1036" max="1036" width="6.5703125" style="23" customWidth="1"/>
    <col min="1037" max="1039" width="0.5703125" style="23" customWidth="1"/>
    <col min="1040" max="1040" width="9.140625" style="23"/>
    <col min="1041" max="1041" width="0.5703125" style="23" customWidth="1"/>
    <col min="1042" max="1042" width="9.7109375" style="23" customWidth="1"/>
    <col min="1043" max="1043" width="0.5703125" style="23" customWidth="1"/>
    <col min="1044" max="1280" width="9.140625" style="23"/>
    <col min="1281" max="1281" width="5" style="23" customWidth="1"/>
    <col min="1282" max="1282" width="15.140625" style="23" customWidth="1"/>
    <col min="1283" max="1283" width="2" style="23" customWidth="1"/>
    <col min="1284" max="1284" width="37.5703125" style="23" customWidth="1"/>
    <col min="1285" max="1285" width="0.85546875" style="23" customWidth="1"/>
    <col min="1286" max="1286" width="2" style="23" customWidth="1"/>
    <col min="1287" max="1287" width="8.140625" style="23" customWidth="1"/>
    <col min="1288" max="1288" width="11.140625" style="23" customWidth="1"/>
    <col min="1289" max="1289" width="10.140625" style="23" customWidth="1"/>
    <col min="1290" max="1290" width="10" style="23" customWidth="1"/>
    <col min="1291" max="1291" width="10.140625" style="23" customWidth="1"/>
    <col min="1292" max="1292" width="6.5703125" style="23" customWidth="1"/>
    <col min="1293" max="1295" width="0.5703125" style="23" customWidth="1"/>
    <col min="1296" max="1296" width="9.140625" style="23"/>
    <col min="1297" max="1297" width="0.5703125" style="23" customWidth="1"/>
    <col min="1298" max="1298" width="9.7109375" style="23" customWidth="1"/>
    <col min="1299" max="1299" width="0.5703125" style="23" customWidth="1"/>
    <col min="1300" max="1536" width="9.140625" style="23"/>
    <col min="1537" max="1537" width="5" style="23" customWidth="1"/>
    <col min="1538" max="1538" width="15.140625" style="23" customWidth="1"/>
    <col min="1539" max="1539" width="2" style="23" customWidth="1"/>
    <col min="1540" max="1540" width="37.5703125" style="23" customWidth="1"/>
    <col min="1541" max="1541" width="0.85546875" style="23" customWidth="1"/>
    <col min="1542" max="1542" width="2" style="23" customWidth="1"/>
    <col min="1543" max="1543" width="8.140625" style="23" customWidth="1"/>
    <col min="1544" max="1544" width="11.140625" style="23" customWidth="1"/>
    <col min="1545" max="1545" width="10.140625" style="23" customWidth="1"/>
    <col min="1546" max="1546" width="10" style="23" customWidth="1"/>
    <col min="1547" max="1547" width="10.140625" style="23" customWidth="1"/>
    <col min="1548" max="1548" width="6.5703125" style="23" customWidth="1"/>
    <col min="1549" max="1551" width="0.5703125" style="23" customWidth="1"/>
    <col min="1552" max="1552" width="9.140625" style="23"/>
    <col min="1553" max="1553" width="0.5703125" style="23" customWidth="1"/>
    <col min="1554" max="1554" width="9.7109375" style="23" customWidth="1"/>
    <col min="1555" max="1555" width="0.5703125" style="23" customWidth="1"/>
    <col min="1556" max="1792" width="9.140625" style="23"/>
    <col min="1793" max="1793" width="5" style="23" customWidth="1"/>
    <col min="1794" max="1794" width="15.140625" style="23" customWidth="1"/>
    <col min="1795" max="1795" width="2" style="23" customWidth="1"/>
    <col min="1796" max="1796" width="37.5703125" style="23" customWidth="1"/>
    <col min="1797" max="1797" width="0.85546875" style="23" customWidth="1"/>
    <col min="1798" max="1798" width="2" style="23" customWidth="1"/>
    <col min="1799" max="1799" width="8.140625" style="23" customWidth="1"/>
    <col min="1800" max="1800" width="11.140625" style="23" customWidth="1"/>
    <col min="1801" max="1801" width="10.140625" style="23" customWidth="1"/>
    <col min="1802" max="1802" width="10" style="23" customWidth="1"/>
    <col min="1803" max="1803" width="10.140625" style="23" customWidth="1"/>
    <col min="1804" max="1804" width="6.5703125" style="23" customWidth="1"/>
    <col min="1805" max="1807" width="0.5703125" style="23" customWidth="1"/>
    <col min="1808" max="1808" width="9.140625" style="23"/>
    <col min="1809" max="1809" width="0.5703125" style="23" customWidth="1"/>
    <col min="1810" max="1810" width="9.7109375" style="23" customWidth="1"/>
    <col min="1811" max="1811" width="0.5703125" style="23" customWidth="1"/>
    <col min="1812" max="2048" width="9.140625" style="23"/>
    <col min="2049" max="2049" width="5" style="23" customWidth="1"/>
    <col min="2050" max="2050" width="15.140625" style="23" customWidth="1"/>
    <col min="2051" max="2051" width="2" style="23" customWidth="1"/>
    <col min="2052" max="2052" width="37.5703125" style="23" customWidth="1"/>
    <col min="2053" max="2053" width="0.85546875" style="23" customWidth="1"/>
    <col min="2054" max="2054" width="2" style="23" customWidth="1"/>
    <col min="2055" max="2055" width="8.140625" style="23" customWidth="1"/>
    <col min="2056" max="2056" width="11.140625" style="23" customWidth="1"/>
    <col min="2057" max="2057" width="10.140625" style="23" customWidth="1"/>
    <col min="2058" max="2058" width="10" style="23" customWidth="1"/>
    <col min="2059" max="2059" width="10.140625" style="23" customWidth="1"/>
    <col min="2060" max="2060" width="6.5703125" style="23" customWidth="1"/>
    <col min="2061" max="2063" width="0.5703125" style="23" customWidth="1"/>
    <col min="2064" max="2064" width="9.140625" style="23"/>
    <col min="2065" max="2065" width="0.5703125" style="23" customWidth="1"/>
    <col min="2066" max="2066" width="9.7109375" style="23" customWidth="1"/>
    <col min="2067" max="2067" width="0.5703125" style="23" customWidth="1"/>
    <col min="2068" max="2304" width="9.140625" style="23"/>
    <col min="2305" max="2305" width="5" style="23" customWidth="1"/>
    <col min="2306" max="2306" width="15.140625" style="23" customWidth="1"/>
    <col min="2307" max="2307" width="2" style="23" customWidth="1"/>
    <col min="2308" max="2308" width="37.5703125" style="23" customWidth="1"/>
    <col min="2309" max="2309" width="0.85546875" style="23" customWidth="1"/>
    <col min="2310" max="2310" width="2" style="23" customWidth="1"/>
    <col min="2311" max="2311" width="8.140625" style="23" customWidth="1"/>
    <col min="2312" max="2312" width="11.140625" style="23" customWidth="1"/>
    <col min="2313" max="2313" width="10.140625" style="23" customWidth="1"/>
    <col min="2314" max="2314" width="10" style="23" customWidth="1"/>
    <col min="2315" max="2315" width="10.140625" style="23" customWidth="1"/>
    <col min="2316" max="2316" width="6.5703125" style="23" customWidth="1"/>
    <col min="2317" max="2319" width="0.5703125" style="23" customWidth="1"/>
    <col min="2320" max="2320" width="9.140625" style="23"/>
    <col min="2321" max="2321" width="0.5703125" style="23" customWidth="1"/>
    <col min="2322" max="2322" width="9.7109375" style="23" customWidth="1"/>
    <col min="2323" max="2323" width="0.5703125" style="23" customWidth="1"/>
    <col min="2324" max="2560" width="9.140625" style="23"/>
    <col min="2561" max="2561" width="5" style="23" customWidth="1"/>
    <col min="2562" max="2562" width="15.140625" style="23" customWidth="1"/>
    <col min="2563" max="2563" width="2" style="23" customWidth="1"/>
    <col min="2564" max="2564" width="37.5703125" style="23" customWidth="1"/>
    <col min="2565" max="2565" width="0.85546875" style="23" customWidth="1"/>
    <col min="2566" max="2566" width="2" style="23" customWidth="1"/>
    <col min="2567" max="2567" width="8.140625" style="23" customWidth="1"/>
    <col min="2568" max="2568" width="11.140625" style="23" customWidth="1"/>
    <col min="2569" max="2569" width="10.140625" style="23" customWidth="1"/>
    <col min="2570" max="2570" width="10" style="23" customWidth="1"/>
    <col min="2571" max="2571" width="10.140625" style="23" customWidth="1"/>
    <col min="2572" max="2572" width="6.5703125" style="23" customWidth="1"/>
    <col min="2573" max="2575" width="0.5703125" style="23" customWidth="1"/>
    <col min="2576" max="2576" width="9.140625" style="23"/>
    <col min="2577" max="2577" width="0.5703125" style="23" customWidth="1"/>
    <col min="2578" max="2578" width="9.7109375" style="23" customWidth="1"/>
    <col min="2579" max="2579" width="0.5703125" style="23" customWidth="1"/>
    <col min="2580" max="2816" width="9.140625" style="23"/>
    <col min="2817" max="2817" width="5" style="23" customWidth="1"/>
    <col min="2818" max="2818" width="15.140625" style="23" customWidth="1"/>
    <col min="2819" max="2819" width="2" style="23" customWidth="1"/>
    <col min="2820" max="2820" width="37.5703125" style="23" customWidth="1"/>
    <col min="2821" max="2821" width="0.85546875" style="23" customWidth="1"/>
    <col min="2822" max="2822" width="2" style="23" customWidth="1"/>
    <col min="2823" max="2823" width="8.140625" style="23" customWidth="1"/>
    <col min="2824" max="2824" width="11.140625" style="23" customWidth="1"/>
    <col min="2825" max="2825" width="10.140625" style="23" customWidth="1"/>
    <col min="2826" max="2826" width="10" style="23" customWidth="1"/>
    <col min="2827" max="2827" width="10.140625" style="23" customWidth="1"/>
    <col min="2828" max="2828" width="6.5703125" style="23" customWidth="1"/>
    <col min="2829" max="2831" width="0.5703125" style="23" customWidth="1"/>
    <col min="2832" max="2832" width="9.140625" style="23"/>
    <col min="2833" max="2833" width="0.5703125" style="23" customWidth="1"/>
    <col min="2834" max="2834" width="9.7109375" style="23" customWidth="1"/>
    <col min="2835" max="2835" width="0.5703125" style="23" customWidth="1"/>
    <col min="2836" max="3072" width="9.140625" style="23"/>
    <col min="3073" max="3073" width="5" style="23" customWidth="1"/>
    <col min="3074" max="3074" width="15.140625" style="23" customWidth="1"/>
    <col min="3075" max="3075" width="2" style="23" customWidth="1"/>
    <col min="3076" max="3076" width="37.5703125" style="23" customWidth="1"/>
    <col min="3077" max="3077" width="0.85546875" style="23" customWidth="1"/>
    <col min="3078" max="3078" width="2" style="23" customWidth="1"/>
    <col min="3079" max="3079" width="8.140625" style="23" customWidth="1"/>
    <col min="3080" max="3080" width="11.140625" style="23" customWidth="1"/>
    <col min="3081" max="3081" width="10.140625" style="23" customWidth="1"/>
    <col min="3082" max="3082" width="10" style="23" customWidth="1"/>
    <col min="3083" max="3083" width="10.140625" style="23" customWidth="1"/>
    <col min="3084" max="3084" width="6.5703125" style="23" customWidth="1"/>
    <col min="3085" max="3087" width="0.5703125" style="23" customWidth="1"/>
    <col min="3088" max="3088" width="9.140625" style="23"/>
    <col min="3089" max="3089" width="0.5703125" style="23" customWidth="1"/>
    <col min="3090" max="3090" width="9.7109375" style="23" customWidth="1"/>
    <col min="3091" max="3091" width="0.5703125" style="23" customWidth="1"/>
    <col min="3092" max="3328" width="9.140625" style="23"/>
    <col min="3329" max="3329" width="5" style="23" customWidth="1"/>
    <col min="3330" max="3330" width="15.140625" style="23" customWidth="1"/>
    <col min="3331" max="3331" width="2" style="23" customWidth="1"/>
    <col min="3332" max="3332" width="37.5703125" style="23" customWidth="1"/>
    <col min="3333" max="3333" width="0.85546875" style="23" customWidth="1"/>
    <col min="3334" max="3334" width="2" style="23" customWidth="1"/>
    <col min="3335" max="3335" width="8.140625" style="23" customWidth="1"/>
    <col min="3336" max="3336" width="11.140625" style="23" customWidth="1"/>
    <col min="3337" max="3337" width="10.140625" style="23" customWidth="1"/>
    <col min="3338" max="3338" width="10" style="23" customWidth="1"/>
    <col min="3339" max="3339" width="10.140625" style="23" customWidth="1"/>
    <col min="3340" max="3340" width="6.5703125" style="23" customWidth="1"/>
    <col min="3341" max="3343" width="0.5703125" style="23" customWidth="1"/>
    <col min="3344" max="3344" width="9.140625" style="23"/>
    <col min="3345" max="3345" width="0.5703125" style="23" customWidth="1"/>
    <col min="3346" max="3346" width="9.7109375" style="23" customWidth="1"/>
    <col min="3347" max="3347" width="0.5703125" style="23" customWidth="1"/>
    <col min="3348" max="3584" width="9.140625" style="23"/>
    <col min="3585" max="3585" width="5" style="23" customWidth="1"/>
    <col min="3586" max="3586" width="15.140625" style="23" customWidth="1"/>
    <col min="3587" max="3587" width="2" style="23" customWidth="1"/>
    <col min="3588" max="3588" width="37.5703125" style="23" customWidth="1"/>
    <col min="3589" max="3589" width="0.85546875" style="23" customWidth="1"/>
    <col min="3590" max="3590" width="2" style="23" customWidth="1"/>
    <col min="3591" max="3591" width="8.140625" style="23" customWidth="1"/>
    <col min="3592" max="3592" width="11.140625" style="23" customWidth="1"/>
    <col min="3593" max="3593" width="10.140625" style="23" customWidth="1"/>
    <col min="3594" max="3594" width="10" style="23" customWidth="1"/>
    <col min="3595" max="3595" width="10.140625" style="23" customWidth="1"/>
    <col min="3596" max="3596" width="6.5703125" style="23" customWidth="1"/>
    <col min="3597" max="3599" width="0.5703125" style="23" customWidth="1"/>
    <col min="3600" max="3600" width="9.140625" style="23"/>
    <col min="3601" max="3601" width="0.5703125" style="23" customWidth="1"/>
    <col min="3602" max="3602" width="9.7109375" style="23" customWidth="1"/>
    <col min="3603" max="3603" width="0.5703125" style="23" customWidth="1"/>
    <col min="3604" max="3840" width="9.140625" style="23"/>
    <col min="3841" max="3841" width="5" style="23" customWidth="1"/>
    <col min="3842" max="3842" width="15.140625" style="23" customWidth="1"/>
    <col min="3843" max="3843" width="2" style="23" customWidth="1"/>
    <col min="3844" max="3844" width="37.5703125" style="23" customWidth="1"/>
    <col min="3845" max="3845" width="0.85546875" style="23" customWidth="1"/>
    <col min="3846" max="3846" width="2" style="23" customWidth="1"/>
    <col min="3847" max="3847" width="8.140625" style="23" customWidth="1"/>
    <col min="3848" max="3848" width="11.140625" style="23" customWidth="1"/>
    <col min="3849" max="3849" width="10.140625" style="23" customWidth="1"/>
    <col min="3850" max="3850" width="10" style="23" customWidth="1"/>
    <col min="3851" max="3851" width="10.140625" style="23" customWidth="1"/>
    <col min="3852" max="3852" width="6.5703125" style="23" customWidth="1"/>
    <col min="3853" max="3855" width="0.5703125" style="23" customWidth="1"/>
    <col min="3856" max="3856" width="9.140625" style="23"/>
    <col min="3857" max="3857" width="0.5703125" style="23" customWidth="1"/>
    <col min="3858" max="3858" width="9.7109375" style="23" customWidth="1"/>
    <col min="3859" max="3859" width="0.5703125" style="23" customWidth="1"/>
    <col min="3860" max="4096" width="9.140625" style="23"/>
    <col min="4097" max="4097" width="5" style="23" customWidth="1"/>
    <col min="4098" max="4098" width="15.140625" style="23" customWidth="1"/>
    <col min="4099" max="4099" width="2" style="23" customWidth="1"/>
    <col min="4100" max="4100" width="37.5703125" style="23" customWidth="1"/>
    <col min="4101" max="4101" width="0.85546875" style="23" customWidth="1"/>
    <col min="4102" max="4102" width="2" style="23" customWidth="1"/>
    <col min="4103" max="4103" width="8.140625" style="23" customWidth="1"/>
    <col min="4104" max="4104" width="11.140625" style="23" customWidth="1"/>
    <col min="4105" max="4105" width="10.140625" style="23" customWidth="1"/>
    <col min="4106" max="4106" width="10" style="23" customWidth="1"/>
    <col min="4107" max="4107" width="10.140625" style="23" customWidth="1"/>
    <col min="4108" max="4108" width="6.5703125" style="23" customWidth="1"/>
    <col min="4109" max="4111" width="0.5703125" style="23" customWidth="1"/>
    <col min="4112" max="4112" width="9.140625" style="23"/>
    <col min="4113" max="4113" width="0.5703125" style="23" customWidth="1"/>
    <col min="4114" max="4114" width="9.7109375" style="23" customWidth="1"/>
    <col min="4115" max="4115" width="0.5703125" style="23" customWidth="1"/>
    <col min="4116" max="4352" width="9.140625" style="23"/>
    <col min="4353" max="4353" width="5" style="23" customWidth="1"/>
    <col min="4354" max="4354" width="15.140625" style="23" customWidth="1"/>
    <col min="4355" max="4355" width="2" style="23" customWidth="1"/>
    <col min="4356" max="4356" width="37.5703125" style="23" customWidth="1"/>
    <col min="4357" max="4357" width="0.85546875" style="23" customWidth="1"/>
    <col min="4358" max="4358" width="2" style="23" customWidth="1"/>
    <col min="4359" max="4359" width="8.140625" style="23" customWidth="1"/>
    <col min="4360" max="4360" width="11.140625" style="23" customWidth="1"/>
    <col min="4361" max="4361" width="10.140625" style="23" customWidth="1"/>
    <col min="4362" max="4362" width="10" style="23" customWidth="1"/>
    <col min="4363" max="4363" width="10.140625" style="23" customWidth="1"/>
    <col min="4364" max="4364" width="6.5703125" style="23" customWidth="1"/>
    <col min="4365" max="4367" width="0.5703125" style="23" customWidth="1"/>
    <col min="4368" max="4368" width="9.140625" style="23"/>
    <col min="4369" max="4369" width="0.5703125" style="23" customWidth="1"/>
    <col min="4370" max="4370" width="9.7109375" style="23" customWidth="1"/>
    <col min="4371" max="4371" width="0.5703125" style="23" customWidth="1"/>
    <col min="4372" max="4608" width="9.140625" style="23"/>
    <col min="4609" max="4609" width="5" style="23" customWidth="1"/>
    <col min="4610" max="4610" width="15.140625" style="23" customWidth="1"/>
    <col min="4611" max="4611" width="2" style="23" customWidth="1"/>
    <col min="4612" max="4612" width="37.5703125" style="23" customWidth="1"/>
    <col min="4613" max="4613" width="0.85546875" style="23" customWidth="1"/>
    <col min="4614" max="4614" width="2" style="23" customWidth="1"/>
    <col min="4615" max="4615" width="8.140625" style="23" customWidth="1"/>
    <col min="4616" max="4616" width="11.140625" style="23" customWidth="1"/>
    <col min="4617" max="4617" width="10.140625" style="23" customWidth="1"/>
    <col min="4618" max="4618" width="10" style="23" customWidth="1"/>
    <col min="4619" max="4619" width="10.140625" style="23" customWidth="1"/>
    <col min="4620" max="4620" width="6.5703125" style="23" customWidth="1"/>
    <col min="4621" max="4623" width="0.5703125" style="23" customWidth="1"/>
    <col min="4624" max="4624" width="9.140625" style="23"/>
    <col min="4625" max="4625" width="0.5703125" style="23" customWidth="1"/>
    <col min="4626" max="4626" width="9.7109375" style="23" customWidth="1"/>
    <col min="4627" max="4627" width="0.5703125" style="23" customWidth="1"/>
    <col min="4628" max="4864" width="9.140625" style="23"/>
    <col min="4865" max="4865" width="5" style="23" customWidth="1"/>
    <col min="4866" max="4866" width="15.140625" style="23" customWidth="1"/>
    <col min="4867" max="4867" width="2" style="23" customWidth="1"/>
    <col min="4868" max="4868" width="37.5703125" style="23" customWidth="1"/>
    <col min="4869" max="4869" width="0.85546875" style="23" customWidth="1"/>
    <col min="4870" max="4870" width="2" style="23" customWidth="1"/>
    <col min="4871" max="4871" width="8.140625" style="23" customWidth="1"/>
    <col min="4872" max="4872" width="11.140625" style="23" customWidth="1"/>
    <col min="4873" max="4873" width="10.140625" style="23" customWidth="1"/>
    <col min="4874" max="4874" width="10" style="23" customWidth="1"/>
    <col min="4875" max="4875" width="10.140625" style="23" customWidth="1"/>
    <col min="4876" max="4876" width="6.5703125" style="23" customWidth="1"/>
    <col min="4877" max="4879" width="0.5703125" style="23" customWidth="1"/>
    <col min="4880" max="4880" width="9.140625" style="23"/>
    <col min="4881" max="4881" width="0.5703125" style="23" customWidth="1"/>
    <col min="4882" max="4882" width="9.7109375" style="23" customWidth="1"/>
    <col min="4883" max="4883" width="0.5703125" style="23" customWidth="1"/>
    <col min="4884" max="5120" width="9.140625" style="23"/>
    <col min="5121" max="5121" width="5" style="23" customWidth="1"/>
    <col min="5122" max="5122" width="15.140625" style="23" customWidth="1"/>
    <col min="5123" max="5123" width="2" style="23" customWidth="1"/>
    <col min="5124" max="5124" width="37.5703125" style="23" customWidth="1"/>
    <col min="5125" max="5125" width="0.85546875" style="23" customWidth="1"/>
    <col min="5126" max="5126" width="2" style="23" customWidth="1"/>
    <col min="5127" max="5127" width="8.140625" style="23" customWidth="1"/>
    <col min="5128" max="5128" width="11.140625" style="23" customWidth="1"/>
    <col min="5129" max="5129" width="10.140625" style="23" customWidth="1"/>
    <col min="5130" max="5130" width="10" style="23" customWidth="1"/>
    <col min="5131" max="5131" width="10.140625" style="23" customWidth="1"/>
    <col min="5132" max="5132" width="6.5703125" style="23" customWidth="1"/>
    <col min="5133" max="5135" width="0.5703125" style="23" customWidth="1"/>
    <col min="5136" max="5136" width="9.140625" style="23"/>
    <col min="5137" max="5137" width="0.5703125" style="23" customWidth="1"/>
    <col min="5138" max="5138" width="9.7109375" style="23" customWidth="1"/>
    <col min="5139" max="5139" width="0.5703125" style="23" customWidth="1"/>
    <col min="5140" max="5376" width="9.140625" style="23"/>
    <col min="5377" max="5377" width="5" style="23" customWidth="1"/>
    <col min="5378" max="5378" width="15.140625" style="23" customWidth="1"/>
    <col min="5379" max="5379" width="2" style="23" customWidth="1"/>
    <col min="5380" max="5380" width="37.5703125" style="23" customWidth="1"/>
    <col min="5381" max="5381" width="0.85546875" style="23" customWidth="1"/>
    <col min="5382" max="5382" width="2" style="23" customWidth="1"/>
    <col min="5383" max="5383" width="8.140625" style="23" customWidth="1"/>
    <col min="5384" max="5384" width="11.140625" style="23" customWidth="1"/>
    <col min="5385" max="5385" width="10.140625" style="23" customWidth="1"/>
    <col min="5386" max="5386" width="10" style="23" customWidth="1"/>
    <col min="5387" max="5387" width="10.140625" style="23" customWidth="1"/>
    <col min="5388" max="5388" width="6.5703125" style="23" customWidth="1"/>
    <col min="5389" max="5391" width="0.5703125" style="23" customWidth="1"/>
    <col min="5392" max="5392" width="9.140625" style="23"/>
    <col min="5393" max="5393" width="0.5703125" style="23" customWidth="1"/>
    <col min="5394" max="5394" width="9.7109375" style="23" customWidth="1"/>
    <col min="5395" max="5395" width="0.5703125" style="23" customWidth="1"/>
    <col min="5396" max="5632" width="9.140625" style="23"/>
    <col min="5633" max="5633" width="5" style="23" customWidth="1"/>
    <col min="5634" max="5634" width="15.140625" style="23" customWidth="1"/>
    <col min="5635" max="5635" width="2" style="23" customWidth="1"/>
    <col min="5636" max="5636" width="37.5703125" style="23" customWidth="1"/>
    <col min="5637" max="5637" width="0.85546875" style="23" customWidth="1"/>
    <col min="5638" max="5638" width="2" style="23" customWidth="1"/>
    <col min="5639" max="5639" width="8.140625" style="23" customWidth="1"/>
    <col min="5640" max="5640" width="11.140625" style="23" customWidth="1"/>
    <col min="5641" max="5641" width="10.140625" style="23" customWidth="1"/>
    <col min="5642" max="5642" width="10" style="23" customWidth="1"/>
    <col min="5643" max="5643" width="10.140625" style="23" customWidth="1"/>
    <col min="5644" max="5644" width="6.5703125" style="23" customWidth="1"/>
    <col min="5645" max="5647" width="0.5703125" style="23" customWidth="1"/>
    <col min="5648" max="5648" width="9.140625" style="23"/>
    <col min="5649" max="5649" width="0.5703125" style="23" customWidth="1"/>
    <col min="5650" max="5650" width="9.7109375" style="23" customWidth="1"/>
    <col min="5651" max="5651" width="0.5703125" style="23" customWidth="1"/>
    <col min="5652" max="5888" width="9.140625" style="23"/>
    <col min="5889" max="5889" width="5" style="23" customWidth="1"/>
    <col min="5890" max="5890" width="15.140625" style="23" customWidth="1"/>
    <col min="5891" max="5891" width="2" style="23" customWidth="1"/>
    <col min="5892" max="5892" width="37.5703125" style="23" customWidth="1"/>
    <col min="5893" max="5893" width="0.85546875" style="23" customWidth="1"/>
    <col min="5894" max="5894" width="2" style="23" customWidth="1"/>
    <col min="5895" max="5895" width="8.140625" style="23" customWidth="1"/>
    <col min="5896" max="5896" width="11.140625" style="23" customWidth="1"/>
    <col min="5897" max="5897" width="10.140625" style="23" customWidth="1"/>
    <col min="5898" max="5898" width="10" style="23" customWidth="1"/>
    <col min="5899" max="5899" width="10.140625" style="23" customWidth="1"/>
    <col min="5900" max="5900" width="6.5703125" style="23" customWidth="1"/>
    <col min="5901" max="5903" width="0.5703125" style="23" customWidth="1"/>
    <col min="5904" max="5904" width="9.140625" style="23"/>
    <col min="5905" max="5905" width="0.5703125" style="23" customWidth="1"/>
    <col min="5906" max="5906" width="9.7109375" style="23" customWidth="1"/>
    <col min="5907" max="5907" width="0.5703125" style="23" customWidth="1"/>
    <col min="5908" max="6144" width="9.140625" style="23"/>
    <col min="6145" max="6145" width="5" style="23" customWidth="1"/>
    <col min="6146" max="6146" width="15.140625" style="23" customWidth="1"/>
    <col min="6147" max="6147" width="2" style="23" customWidth="1"/>
    <col min="6148" max="6148" width="37.5703125" style="23" customWidth="1"/>
    <col min="6149" max="6149" width="0.85546875" style="23" customWidth="1"/>
    <col min="6150" max="6150" width="2" style="23" customWidth="1"/>
    <col min="6151" max="6151" width="8.140625" style="23" customWidth="1"/>
    <col min="6152" max="6152" width="11.140625" style="23" customWidth="1"/>
    <col min="6153" max="6153" width="10.140625" style="23" customWidth="1"/>
    <col min="6154" max="6154" width="10" style="23" customWidth="1"/>
    <col min="6155" max="6155" width="10.140625" style="23" customWidth="1"/>
    <col min="6156" max="6156" width="6.5703125" style="23" customWidth="1"/>
    <col min="6157" max="6159" width="0.5703125" style="23" customWidth="1"/>
    <col min="6160" max="6160" width="9.140625" style="23"/>
    <col min="6161" max="6161" width="0.5703125" style="23" customWidth="1"/>
    <col min="6162" max="6162" width="9.7109375" style="23" customWidth="1"/>
    <col min="6163" max="6163" width="0.5703125" style="23" customWidth="1"/>
    <col min="6164" max="6400" width="9.140625" style="23"/>
    <col min="6401" max="6401" width="5" style="23" customWidth="1"/>
    <col min="6402" max="6402" width="15.140625" style="23" customWidth="1"/>
    <col min="6403" max="6403" width="2" style="23" customWidth="1"/>
    <col min="6404" max="6404" width="37.5703125" style="23" customWidth="1"/>
    <col min="6405" max="6405" width="0.85546875" style="23" customWidth="1"/>
    <col min="6406" max="6406" width="2" style="23" customWidth="1"/>
    <col min="6407" max="6407" width="8.140625" style="23" customWidth="1"/>
    <col min="6408" max="6408" width="11.140625" style="23" customWidth="1"/>
    <col min="6409" max="6409" width="10.140625" style="23" customWidth="1"/>
    <col min="6410" max="6410" width="10" style="23" customWidth="1"/>
    <col min="6411" max="6411" width="10.140625" style="23" customWidth="1"/>
    <col min="6412" max="6412" width="6.5703125" style="23" customWidth="1"/>
    <col min="6413" max="6415" width="0.5703125" style="23" customWidth="1"/>
    <col min="6416" max="6416" width="9.140625" style="23"/>
    <col min="6417" max="6417" width="0.5703125" style="23" customWidth="1"/>
    <col min="6418" max="6418" width="9.7109375" style="23" customWidth="1"/>
    <col min="6419" max="6419" width="0.5703125" style="23" customWidth="1"/>
    <col min="6420" max="6656" width="9.140625" style="23"/>
    <col min="6657" max="6657" width="5" style="23" customWidth="1"/>
    <col min="6658" max="6658" width="15.140625" style="23" customWidth="1"/>
    <col min="6659" max="6659" width="2" style="23" customWidth="1"/>
    <col min="6660" max="6660" width="37.5703125" style="23" customWidth="1"/>
    <col min="6661" max="6661" width="0.85546875" style="23" customWidth="1"/>
    <col min="6662" max="6662" width="2" style="23" customWidth="1"/>
    <col min="6663" max="6663" width="8.140625" style="23" customWidth="1"/>
    <col min="6664" max="6664" width="11.140625" style="23" customWidth="1"/>
    <col min="6665" max="6665" width="10.140625" style="23" customWidth="1"/>
    <col min="6666" max="6666" width="10" style="23" customWidth="1"/>
    <col min="6667" max="6667" width="10.140625" style="23" customWidth="1"/>
    <col min="6668" max="6668" width="6.5703125" style="23" customWidth="1"/>
    <col min="6669" max="6671" width="0.5703125" style="23" customWidth="1"/>
    <col min="6672" max="6672" width="9.140625" style="23"/>
    <col min="6673" max="6673" width="0.5703125" style="23" customWidth="1"/>
    <col min="6674" max="6674" width="9.7109375" style="23" customWidth="1"/>
    <col min="6675" max="6675" width="0.5703125" style="23" customWidth="1"/>
    <col min="6676" max="6912" width="9.140625" style="23"/>
    <col min="6913" max="6913" width="5" style="23" customWidth="1"/>
    <col min="6914" max="6914" width="15.140625" style="23" customWidth="1"/>
    <col min="6915" max="6915" width="2" style="23" customWidth="1"/>
    <col min="6916" max="6916" width="37.5703125" style="23" customWidth="1"/>
    <col min="6917" max="6917" width="0.85546875" style="23" customWidth="1"/>
    <col min="6918" max="6918" width="2" style="23" customWidth="1"/>
    <col min="6919" max="6919" width="8.140625" style="23" customWidth="1"/>
    <col min="6920" max="6920" width="11.140625" style="23" customWidth="1"/>
    <col min="6921" max="6921" width="10.140625" style="23" customWidth="1"/>
    <col min="6922" max="6922" width="10" style="23" customWidth="1"/>
    <col min="6923" max="6923" width="10.140625" style="23" customWidth="1"/>
    <col min="6924" max="6924" width="6.5703125" style="23" customWidth="1"/>
    <col min="6925" max="6927" width="0.5703125" style="23" customWidth="1"/>
    <col min="6928" max="6928" width="9.140625" style="23"/>
    <col min="6929" max="6929" width="0.5703125" style="23" customWidth="1"/>
    <col min="6930" max="6930" width="9.7109375" style="23" customWidth="1"/>
    <col min="6931" max="6931" width="0.5703125" style="23" customWidth="1"/>
    <col min="6932" max="7168" width="9.140625" style="23"/>
    <col min="7169" max="7169" width="5" style="23" customWidth="1"/>
    <col min="7170" max="7170" width="15.140625" style="23" customWidth="1"/>
    <col min="7171" max="7171" width="2" style="23" customWidth="1"/>
    <col min="7172" max="7172" width="37.5703125" style="23" customWidth="1"/>
    <col min="7173" max="7173" width="0.85546875" style="23" customWidth="1"/>
    <col min="7174" max="7174" width="2" style="23" customWidth="1"/>
    <col min="7175" max="7175" width="8.140625" style="23" customWidth="1"/>
    <col min="7176" max="7176" width="11.140625" style="23" customWidth="1"/>
    <col min="7177" max="7177" width="10.140625" style="23" customWidth="1"/>
    <col min="7178" max="7178" width="10" style="23" customWidth="1"/>
    <col min="7179" max="7179" width="10.140625" style="23" customWidth="1"/>
    <col min="7180" max="7180" width="6.5703125" style="23" customWidth="1"/>
    <col min="7181" max="7183" width="0.5703125" style="23" customWidth="1"/>
    <col min="7184" max="7184" width="9.140625" style="23"/>
    <col min="7185" max="7185" width="0.5703125" style="23" customWidth="1"/>
    <col min="7186" max="7186" width="9.7109375" style="23" customWidth="1"/>
    <col min="7187" max="7187" width="0.5703125" style="23" customWidth="1"/>
    <col min="7188" max="7424" width="9.140625" style="23"/>
    <col min="7425" max="7425" width="5" style="23" customWidth="1"/>
    <col min="7426" max="7426" width="15.140625" style="23" customWidth="1"/>
    <col min="7427" max="7427" width="2" style="23" customWidth="1"/>
    <col min="7428" max="7428" width="37.5703125" style="23" customWidth="1"/>
    <col min="7429" max="7429" width="0.85546875" style="23" customWidth="1"/>
    <col min="7430" max="7430" width="2" style="23" customWidth="1"/>
    <col min="7431" max="7431" width="8.140625" style="23" customWidth="1"/>
    <col min="7432" max="7432" width="11.140625" style="23" customWidth="1"/>
    <col min="7433" max="7433" width="10.140625" style="23" customWidth="1"/>
    <col min="7434" max="7434" width="10" style="23" customWidth="1"/>
    <col min="7435" max="7435" width="10.140625" style="23" customWidth="1"/>
    <col min="7436" max="7436" width="6.5703125" style="23" customWidth="1"/>
    <col min="7437" max="7439" width="0.5703125" style="23" customWidth="1"/>
    <col min="7440" max="7440" width="9.140625" style="23"/>
    <col min="7441" max="7441" width="0.5703125" style="23" customWidth="1"/>
    <col min="7442" max="7442" width="9.7109375" style="23" customWidth="1"/>
    <col min="7443" max="7443" width="0.5703125" style="23" customWidth="1"/>
    <col min="7444" max="7680" width="9.140625" style="23"/>
    <col min="7681" max="7681" width="5" style="23" customWidth="1"/>
    <col min="7682" max="7682" width="15.140625" style="23" customWidth="1"/>
    <col min="7683" max="7683" width="2" style="23" customWidth="1"/>
    <col min="7684" max="7684" width="37.5703125" style="23" customWidth="1"/>
    <col min="7685" max="7685" width="0.85546875" style="23" customWidth="1"/>
    <col min="7686" max="7686" width="2" style="23" customWidth="1"/>
    <col min="7687" max="7687" width="8.140625" style="23" customWidth="1"/>
    <col min="7688" max="7688" width="11.140625" style="23" customWidth="1"/>
    <col min="7689" max="7689" width="10.140625" style="23" customWidth="1"/>
    <col min="7690" max="7690" width="10" style="23" customWidth="1"/>
    <col min="7691" max="7691" width="10.140625" style="23" customWidth="1"/>
    <col min="7692" max="7692" width="6.5703125" style="23" customWidth="1"/>
    <col min="7693" max="7695" width="0.5703125" style="23" customWidth="1"/>
    <col min="7696" max="7696" width="9.140625" style="23"/>
    <col min="7697" max="7697" width="0.5703125" style="23" customWidth="1"/>
    <col min="7698" max="7698" width="9.7109375" style="23" customWidth="1"/>
    <col min="7699" max="7699" width="0.5703125" style="23" customWidth="1"/>
    <col min="7700" max="7936" width="9.140625" style="23"/>
    <col min="7937" max="7937" width="5" style="23" customWidth="1"/>
    <col min="7938" max="7938" width="15.140625" style="23" customWidth="1"/>
    <col min="7939" max="7939" width="2" style="23" customWidth="1"/>
    <col min="7940" max="7940" width="37.5703125" style="23" customWidth="1"/>
    <col min="7941" max="7941" width="0.85546875" style="23" customWidth="1"/>
    <col min="7942" max="7942" width="2" style="23" customWidth="1"/>
    <col min="7943" max="7943" width="8.140625" style="23" customWidth="1"/>
    <col min="7944" max="7944" width="11.140625" style="23" customWidth="1"/>
    <col min="7945" max="7945" width="10.140625" style="23" customWidth="1"/>
    <col min="7946" max="7946" width="10" style="23" customWidth="1"/>
    <col min="7947" max="7947" width="10.140625" style="23" customWidth="1"/>
    <col min="7948" max="7948" width="6.5703125" style="23" customWidth="1"/>
    <col min="7949" max="7951" width="0.5703125" style="23" customWidth="1"/>
    <col min="7952" max="7952" width="9.140625" style="23"/>
    <col min="7953" max="7953" width="0.5703125" style="23" customWidth="1"/>
    <col min="7954" max="7954" width="9.7109375" style="23" customWidth="1"/>
    <col min="7955" max="7955" width="0.5703125" style="23" customWidth="1"/>
    <col min="7956" max="8192" width="9.140625" style="23"/>
    <col min="8193" max="8193" width="5" style="23" customWidth="1"/>
    <col min="8194" max="8194" width="15.140625" style="23" customWidth="1"/>
    <col min="8195" max="8195" width="2" style="23" customWidth="1"/>
    <col min="8196" max="8196" width="37.5703125" style="23" customWidth="1"/>
    <col min="8197" max="8197" width="0.85546875" style="23" customWidth="1"/>
    <col min="8198" max="8198" width="2" style="23" customWidth="1"/>
    <col min="8199" max="8199" width="8.140625" style="23" customWidth="1"/>
    <col min="8200" max="8200" width="11.140625" style="23" customWidth="1"/>
    <col min="8201" max="8201" width="10.140625" style="23" customWidth="1"/>
    <col min="8202" max="8202" width="10" style="23" customWidth="1"/>
    <col min="8203" max="8203" width="10.140625" style="23" customWidth="1"/>
    <col min="8204" max="8204" width="6.5703125" style="23" customWidth="1"/>
    <col min="8205" max="8207" width="0.5703125" style="23" customWidth="1"/>
    <col min="8208" max="8208" width="9.140625" style="23"/>
    <col min="8209" max="8209" width="0.5703125" style="23" customWidth="1"/>
    <col min="8210" max="8210" width="9.7109375" style="23" customWidth="1"/>
    <col min="8211" max="8211" width="0.5703125" style="23" customWidth="1"/>
    <col min="8212" max="8448" width="9.140625" style="23"/>
    <col min="8449" max="8449" width="5" style="23" customWidth="1"/>
    <col min="8450" max="8450" width="15.140625" style="23" customWidth="1"/>
    <col min="8451" max="8451" width="2" style="23" customWidth="1"/>
    <col min="8452" max="8452" width="37.5703125" style="23" customWidth="1"/>
    <col min="8453" max="8453" width="0.85546875" style="23" customWidth="1"/>
    <col min="8454" max="8454" width="2" style="23" customWidth="1"/>
    <col min="8455" max="8455" width="8.140625" style="23" customWidth="1"/>
    <col min="8456" max="8456" width="11.140625" style="23" customWidth="1"/>
    <col min="8457" max="8457" width="10.140625" style="23" customWidth="1"/>
    <col min="8458" max="8458" width="10" style="23" customWidth="1"/>
    <col min="8459" max="8459" width="10.140625" style="23" customWidth="1"/>
    <col min="8460" max="8460" width="6.5703125" style="23" customWidth="1"/>
    <col min="8461" max="8463" width="0.5703125" style="23" customWidth="1"/>
    <col min="8464" max="8464" width="9.140625" style="23"/>
    <col min="8465" max="8465" width="0.5703125" style="23" customWidth="1"/>
    <col min="8466" max="8466" width="9.7109375" style="23" customWidth="1"/>
    <col min="8467" max="8467" width="0.5703125" style="23" customWidth="1"/>
    <col min="8468" max="8704" width="9.140625" style="23"/>
    <col min="8705" max="8705" width="5" style="23" customWidth="1"/>
    <col min="8706" max="8706" width="15.140625" style="23" customWidth="1"/>
    <col min="8707" max="8707" width="2" style="23" customWidth="1"/>
    <col min="8708" max="8708" width="37.5703125" style="23" customWidth="1"/>
    <col min="8709" max="8709" width="0.85546875" style="23" customWidth="1"/>
    <col min="8710" max="8710" width="2" style="23" customWidth="1"/>
    <col min="8711" max="8711" width="8.140625" style="23" customWidth="1"/>
    <col min="8712" max="8712" width="11.140625" style="23" customWidth="1"/>
    <col min="8713" max="8713" width="10.140625" style="23" customWidth="1"/>
    <col min="8714" max="8714" width="10" style="23" customWidth="1"/>
    <col min="8715" max="8715" width="10.140625" style="23" customWidth="1"/>
    <col min="8716" max="8716" width="6.5703125" style="23" customWidth="1"/>
    <col min="8717" max="8719" width="0.5703125" style="23" customWidth="1"/>
    <col min="8720" max="8720" width="9.140625" style="23"/>
    <col min="8721" max="8721" width="0.5703125" style="23" customWidth="1"/>
    <col min="8722" max="8722" width="9.7109375" style="23" customWidth="1"/>
    <col min="8723" max="8723" width="0.5703125" style="23" customWidth="1"/>
    <col min="8724" max="8960" width="9.140625" style="23"/>
    <col min="8961" max="8961" width="5" style="23" customWidth="1"/>
    <col min="8962" max="8962" width="15.140625" style="23" customWidth="1"/>
    <col min="8963" max="8963" width="2" style="23" customWidth="1"/>
    <col min="8964" max="8964" width="37.5703125" style="23" customWidth="1"/>
    <col min="8965" max="8965" width="0.85546875" style="23" customWidth="1"/>
    <col min="8966" max="8966" width="2" style="23" customWidth="1"/>
    <col min="8967" max="8967" width="8.140625" style="23" customWidth="1"/>
    <col min="8968" max="8968" width="11.140625" style="23" customWidth="1"/>
    <col min="8969" max="8969" width="10.140625" style="23" customWidth="1"/>
    <col min="8970" max="8970" width="10" style="23" customWidth="1"/>
    <col min="8971" max="8971" width="10.140625" style="23" customWidth="1"/>
    <col min="8972" max="8972" width="6.5703125" style="23" customWidth="1"/>
    <col min="8973" max="8975" width="0.5703125" style="23" customWidth="1"/>
    <col min="8976" max="8976" width="9.140625" style="23"/>
    <col min="8977" max="8977" width="0.5703125" style="23" customWidth="1"/>
    <col min="8978" max="8978" width="9.7109375" style="23" customWidth="1"/>
    <col min="8979" max="8979" width="0.5703125" style="23" customWidth="1"/>
    <col min="8980" max="9216" width="9.140625" style="23"/>
    <col min="9217" max="9217" width="5" style="23" customWidth="1"/>
    <col min="9218" max="9218" width="15.140625" style="23" customWidth="1"/>
    <col min="9219" max="9219" width="2" style="23" customWidth="1"/>
    <col min="9220" max="9220" width="37.5703125" style="23" customWidth="1"/>
    <col min="9221" max="9221" width="0.85546875" style="23" customWidth="1"/>
    <col min="9222" max="9222" width="2" style="23" customWidth="1"/>
    <col min="9223" max="9223" width="8.140625" style="23" customWidth="1"/>
    <col min="9224" max="9224" width="11.140625" style="23" customWidth="1"/>
    <col min="9225" max="9225" width="10.140625" style="23" customWidth="1"/>
    <col min="9226" max="9226" width="10" style="23" customWidth="1"/>
    <col min="9227" max="9227" width="10.140625" style="23" customWidth="1"/>
    <col min="9228" max="9228" width="6.5703125" style="23" customWidth="1"/>
    <col min="9229" max="9231" width="0.5703125" style="23" customWidth="1"/>
    <col min="9232" max="9232" width="9.140625" style="23"/>
    <col min="9233" max="9233" width="0.5703125" style="23" customWidth="1"/>
    <col min="9234" max="9234" width="9.7109375" style="23" customWidth="1"/>
    <col min="9235" max="9235" width="0.5703125" style="23" customWidth="1"/>
    <col min="9236" max="9472" width="9.140625" style="23"/>
    <col min="9473" max="9473" width="5" style="23" customWidth="1"/>
    <col min="9474" max="9474" width="15.140625" style="23" customWidth="1"/>
    <col min="9475" max="9475" width="2" style="23" customWidth="1"/>
    <col min="9476" max="9476" width="37.5703125" style="23" customWidth="1"/>
    <col min="9477" max="9477" width="0.85546875" style="23" customWidth="1"/>
    <col min="9478" max="9478" width="2" style="23" customWidth="1"/>
    <col min="9479" max="9479" width="8.140625" style="23" customWidth="1"/>
    <col min="9480" max="9480" width="11.140625" style="23" customWidth="1"/>
    <col min="9481" max="9481" width="10.140625" style="23" customWidth="1"/>
    <col min="9482" max="9482" width="10" style="23" customWidth="1"/>
    <col min="9483" max="9483" width="10.140625" style="23" customWidth="1"/>
    <col min="9484" max="9484" width="6.5703125" style="23" customWidth="1"/>
    <col min="9485" max="9487" width="0.5703125" style="23" customWidth="1"/>
    <col min="9488" max="9488" width="9.140625" style="23"/>
    <col min="9489" max="9489" width="0.5703125" style="23" customWidth="1"/>
    <col min="9490" max="9490" width="9.7109375" style="23" customWidth="1"/>
    <col min="9491" max="9491" width="0.5703125" style="23" customWidth="1"/>
    <col min="9492" max="9728" width="9.140625" style="23"/>
    <col min="9729" max="9729" width="5" style="23" customWidth="1"/>
    <col min="9730" max="9730" width="15.140625" style="23" customWidth="1"/>
    <col min="9731" max="9731" width="2" style="23" customWidth="1"/>
    <col min="9732" max="9732" width="37.5703125" style="23" customWidth="1"/>
    <col min="9733" max="9733" width="0.85546875" style="23" customWidth="1"/>
    <col min="9734" max="9734" width="2" style="23" customWidth="1"/>
    <col min="9735" max="9735" width="8.140625" style="23" customWidth="1"/>
    <col min="9736" max="9736" width="11.140625" style="23" customWidth="1"/>
    <col min="9737" max="9737" width="10.140625" style="23" customWidth="1"/>
    <col min="9738" max="9738" width="10" style="23" customWidth="1"/>
    <col min="9739" max="9739" width="10.140625" style="23" customWidth="1"/>
    <col min="9740" max="9740" width="6.5703125" style="23" customWidth="1"/>
    <col min="9741" max="9743" width="0.5703125" style="23" customWidth="1"/>
    <col min="9744" max="9744" width="9.140625" style="23"/>
    <col min="9745" max="9745" width="0.5703125" style="23" customWidth="1"/>
    <col min="9746" max="9746" width="9.7109375" style="23" customWidth="1"/>
    <col min="9747" max="9747" width="0.5703125" style="23" customWidth="1"/>
    <col min="9748" max="9984" width="9.140625" style="23"/>
    <col min="9985" max="9985" width="5" style="23" customWidth="1"/>
    <col min="9986" max="9986" width="15.140625" style="23" customWidth="1"/>
    <col min="9987" max="9987" width="2" style="23" customWidth="1"/>
    <col min="9988" max="9988" width="37.5703125" style="23" customWidth="1"/>
    <col min="9989" max="9989" width="0.85546875" style="23" customWidth="1"/>
    <col min="9990" max="9990" width="2" style="23" customWidth="1"/>
    <col min="9991" max="9991" width="8.140625" style="23" customWidth="1"/>
    <col min="9992" max="9992" width="11.140625" style="23" customWidth="1"/>
    <col min="9993" max="9993" width="10.140625" style="23" customWidth="1"/>
    <col min="9994" max="9994" width="10" style="23" customWidth="1"/>
    <col min="9995" max="9995" width="10.140625" style="23" customWidth="1"/>
    <col min="9996" max="9996" width="6.5703125" style="23" customWidth="1"/>
    <col min="9997" max="9999" width="0.5703125" style="23" customWidth="1"/>
    <col min="10000" max="10000" width="9.140625" style="23"/>
    <col min="10001" max="10001" width="0.5703125" style="23" customWidth="1"/>
    <col min="10002" max="10002" width="9.7109375" style="23" customWidth="1"/>
    <col min="10003" max="10003" width="0.5703125" style="23" customWidth="1"/>
    <col min="10004" max="10240" width="9.140625" style="23"/>
    <col min="10241" max="10241" width="5" style="23" customWidth="1"/>
    <col min="10242" max="10242" width="15.140625" style="23" customWidth="1"/>
    <col min="10243" max="10243" width="2" style="23" customWidth="1"/>
    <col min="10244" max="10244" width="37.5703125" style="23" customWidth="1"/>
    <col min="10245" max="10245" width="0.85546875" style="23" customWidth="1"/>
    <col min="10246" max="10246" width="2" style="23" customWidth="1"/>
    <col min="10247" max="10247" width="8.140625" style="23" customWidth="1"/>
    <col min="10248" max="10248" width="11.140625" style="23" customWidth="1"/>
    <col min="10249" max="10249" width="10.140625" style="23" customWidth="1"/>
    <col min="10250" max="10250" width="10" style="23" customWidth="1"/>
    <col min="10251" max="10251" width="10.140625" style="23" customWidth="1"/>
    <col min="10252" max="10252" width="6.5703125" style="23" customWidth="1"/>
    <col min="10253" max="10255" width="0.5703125" style="23" customWidth="1"/>
    <col min="10256" max="10256" width="9.140625" style="23"/>
    <col min="10257" max="10257" width="0.5703125" style="23" customWidth="1"/>
    <col min="10258" max="10258" width="9.7109375" style="23" customWidth="1"/>
    <col min="10259" max="10259" width="0.5703125" style="23" customWidth="1"/>
    <col min="10260" max="10496" width="9.140625" style="23"/>
    <col min="10497" max="10497" width="5" style="23" customWidth="1"/>
    <col min="10498" max="10498" width="15.140625" style="23" customWidth="1"/>
    <col min="10499" max="10499" width="2" style="23" customWidth="1"/>
    <col min="10500" max="10500" width="37.5703125" style="23" customWidth="1"/>
    <col min="10501" max="10501" width="0.85546875" style="23" customWidth="1"/>
    <col min="10502" max="10502" width="2" style="23" customWidth="1"/>
    <col min="10503" max="10503" width="8.140625" style="23" customWidth="1"/>
    <col min="10504" max="10504" width="11.140625" style="23" customWidth="1"/>
    <col min="10505" max="10505" width="10.140625" style="23" customWidth="1"/>
    <col min="10506" max="10506" width="10" style="23" customWidth="1"/>
    <col min="10507" max="10507" width="10.140625" style="23" customWidth="1"/>
    <col min="10508" max="10508" width="6.5703125" style="23" customWidth="1"/>
    <col min="10509" max="10511" width="0.5703125" style="23" customWidth="1"/>
    <col min="10512" max="10512" width="9.140625" style="23"/>
    <col min="10513" max="10513" width="0.5703125" style="23" customWidth="1"/>
    <col min="10514" max="10514" width="9.7109375" style="23" customWidth="1"/>
    <col min="10515" max="10515" width="0.5703125" style="23" customWidth="1"/>
    <col min="10516" max="10752" width="9.140625" style="23"/>
    <col min="10753" max="10753" width="5" style="23" customWidth="1"/>
    <col min="10754" max="10754" width="15.140625" style="23" customWidth="1"/>
    <col min="10755" max="10755" width="2" style="23" customWidth="1"/>
    <col min="10756" max="10756" width="37.5703125" style="23" customWidth="1"/>
    <col min="10757" max="10757" width="0.85546875" style="23" customWidth="1"/>
    <col min="10758" max="10758" width="2" style="23" customWidth="1"/>
    <col min="10759" max="10759" width="8.140625" style="23" customWidth="1"/>
    <col min="10760" max="10760" width="11.140625" style="23" customWidth="1"/>
    <col min="10761" max="10761" width="10.140625" style="23" customWidth="1"/>
    <col min="10762" max="10762" width="10" style="23" customWidth="1"/>
    <col min="10763" max="10763" width="10.140625" style="23" customWidth="1"/>
    <col min="10764" max="10764" width="6.5703125" style="23" customWidth="1"/>
    <col min="10765" max="10767" width="0.5703125" style="23" customWidth="1"/>
    <col min="10768" max="10768" width="9.140625" style="23"/>
    <col min="10769" max="10769" width="0.5703125" style="23" customWidth="1"/>
    <col min="10770" max="10770" width="9.7109375" style="23" customWidth="1"/>
    <col min="10771" max="10771" width="0.5703125" style="23" customWidth="1"/>
    <col min="10772" max="11008" width="9.140625" style="23"/>
    <col min="11009" max="11009" width="5" style="23" customWidth="1"/>
    <col min="11010" max="11010" width="15.140625" style="23" customWidth="1"/>
    <col min="11011" max="11011" width="2" style="23" customWidth="1"/>
    <col min="11012" max="11012" width="37.5703125" style="23" customWidth="1"/>
    <col min="11013" max="11013" width="0.85546875" style="23" customWidth="1"/>
    <col min="11014" max="11014" width="2" style="23" customWidth="1"/>
    <col min="11015" max="11015" width="8.140625" style="23" customWidth="1"/>
    <col min="11016" max="11016" width="11.140625" style="23" customWidth="1"/>
    <col min="11017" max="11017" width="10.140625" style="23" customWidth="1"/>
    <col min="11018" max="11018" width="10" style="23" customWidth="1"/>
    <col min="11019" max="11019" width="10.140625" style="23" customWidth="1"/>
    <col min="11020" max="11020" width="6.5703125" style="23" customWidth="1"/>
    <col min="11021" max="11023" width="0.5703125" style="23" customWidth="1"/>
    <col min="11024" max="11024" width="9.140625" style="23"/>
    <col min="11025" max="11025" width="0.5703125" style="23" customWidth="1"/>
    <col min="11026" max="11026" width="9.7109375" style="23" customWidth="1"/>
    <col min="11027" max="11027" width="0.5703125" style="23" customWidth="1"/>
    <col min="11028" max="11264" width="9.140625" style="23"/>
    <col min="11265" max="11265" width="5" style="23" customWidth="1"/>
    <col min="11266" max="11266" width="15.140625" style="23" customWidth="1"/>
    <col min="11267" max="11267" width="2" style="23" customWidth="1"/>
    <col min="11268" max="11268" width="37.5703125" style="23" customWidth="1"/>
    <col min="11269" max="11269" width="0.85546875" style="23" customWidth="1"/>
    <col min="11270" max="11270" width="2" style="23" customWidth="1"/>
    <col min="11271" max="11271" width="8.140625" style="23" customWidth="1"/>
    <col min="11272" max="11272" width="11.140625" style="23" customWidth="1"/>
    <col min="11273" max="11273" width="10.140625" style="23" customWidth="1"/>
    <col min="11274" max="11274" width="10" style="23" customWidth="1"/>
    <col min="11275" max="11275" width="10.140625" style="23" customWidth="1"/>
    <col min="11276" max="11276" width="6.5703125" style="23" customWidth="1"/>
    <col min="11277" max="11279" width="0.5703125" style="23" customWidth="1"/>
    <col min="11280" max="11280" width="9.140625" style="23"/>
    <col min="11281" max="11281" width="0.5703125" style="23" customWidth="1"/>
    <col min="11282" max="11282" width="9.7109375" style="23" customWidth="1"/>
    <col min="11283" max="11283" width="0.5703125" style="23" customWidth="1"/>
    <col min="11284" max="11520" width="9.140625" style="23"/>
    <col min="11521" max="11521" width="5" style="23" customWidth="1"/>
    <col min="11522" max="11522" width="15.140625" style="23" customWidth="1"/>
    <col min="11523" max="11523" width="2" style="23" customWidth="1"/>
    <col min="11524" max="11524" width="37.5703125" style="23" customWidth="1"/>
    <col min="11525" max="11525" width="0.85546875" style="23" customWidth="1"/>
    <col min="11526" max="11526" width="2" style="23" customWidth="1"/>
    <col min="11527" max="11527" width="8.140625" style="23" customWidth="1"/>
    <col min="11528" max="11528" width="11.140625" style="23" customWidth="1"/>
    <col min="11529" max="11529" width="10.140625" style="23" customWidth="1"/>
    <col min="11530" max="11530" width="10" style="23" customWidth="1"/>
    <col min="11531" max="11531" width="10.140625" style="23" customWidth="1"/>
    <col min="11532" max="11532" width="6.5703125" style="23" customWidth="1"/>
    <col min="11533" max="11535" width="0.5703125" style="23" customWidth="1"/>
    <col min="11536" max="11536" width="9.140625" style="23"/>
    <col min="11537" max="11537" width="0.5703125" style="23" customWidth="1"/>
    <col min="11538" max="11538" width="9.7109375" style="23" customWidth="1"/>
    <col min="11539" max="11539" width="0.5703125" style="23" customWidth="1"/>
    <col min="11540" max="11776" width="9.140625" style="23"/>
    <col min="11777" max="11777" width="5" style="23" customWidth="1"/>
    <col min="11778" max="11778" width="15.140625" style="23" customWidth="1"/>
    <col min="11779" max="11779" width="2" style="23" customWidth="1"/>
    <col min="11780" max="11780" width="37.5703125" style="23" customWidth="1"/>
    <col min="11781" max="11781" width="0.85546875" style="23" customWidth="1"/>
    <col min="11782" max="11782" width="2" style="23" customWidth="1"/>
    <col min="11783" max="11783" width="8.140625" style="23" customWidth="1"/>
    <col min="11784" max="11784" width="11.140625" style="23" customWidth="1"/>
    <col min="11785" max="11785" width="10.140625" style="23" customWidth="1"/>
    <col min="11786" max="11786" width="10" style="23" customWidth="1"/>
    <col min="11787" max="11787" width="10.140625" style="23" customWidth="1"/>
    <col min="11788" max="11788" width="6.5703125" style="23" customWidth="1"/>
    <col min="11789" max="11791" width="0.5703125" style="23" customWidth="1"/>
    <col min="11792" max="11792" width="9.140625" style="23"/>
    <col min="11793" max="11793" width="0.5703125" style="23" customWidth="1"/>
    <col min="11794" max="11794" width="9.7109375" style="23" customWidth="1"/>
    <col min="11795" max="11795" width="0.5703125" style="23" customWidth="1"/>
    <col min="11796" max="12032" width="9.140625" style="23"/>
    <col min="12033" max="12033" width="5" style="23" customWidth="1"/>
    <col min="12034" max="12034" width="15.140625" style="23" customWidth="1"/>
    <col min="12035" max="12035" width="2" style="23" customWidth="1"/>
    <col min="12036" max="12036" width="37.5703125" style="23" customWidth="1"/>
    <col min="12037" max="12037" width="0.85546875" style="23" customWidth="1"/>
    <col min="12038" max="12038" width="2" style="23" customWidth="1"/>
    <col min="12039" max="12039" width="8.140625" style="23" customWidth="1"/>
    <col min="12040" max="12040" width="11.140625" style="23" customWidth="1"/>
    <col min="12041" max="12041" width="10.140625" style="23" customWidth="1"/>
    <col min="12042" max="12042" width="10" style="23" customWidth="1"/>
    <col min="12043" max="12043" width="10.140625" style="23" customWidth="1"/>
    <col min="12044" max="12044" width="6.5703125" style="23" customWidth="1"/>
    <col min="12045" max="12047" width="0.5703125" style="23" customWidth="1"/>
    <col min="12048" max="12048" width="9.140625" style="23"/>
    <col min="12049" max="12049" width="0.5703125" style="23" customWidth="1"/>
    <col min="12050" max="12050" width="9.7109375" style="23" customWidth="1"/>
    <col min="12051" max="12051" width="0.5703125" style="23" customWidth="1"/>
    <col min="12052" max="12288" width="9.140625" style="23"/>
    <col min="12289" max="12289" width="5" style="23" customWidth="1"/>
    <col min="12290" max="12290" width="15.140625" style="23" customWidth="1"/>
    <col min="12291" max="12291" width="2" style="23" customWidth="1"/>
    <col min="12292" max="12292" width="37.5703125" style="23" customWidth="1"/>
    <col min="12293" max="12293" width="0.85546875" style="23" customWidth="1"/>
    <col min="12294" max="12294" width="2" style="23" customWidth="1"/>
    <col min="12295" max="12295" width="8.140625" style="23" customWidth="1"/>
    <col min="12296" max="12296" width="11.140625" style="23" customWidth="1"/>
    <col min="12297" max="12297" width="10.140625" style="23" customWidth="1"/>
    <col min="12298" max="12298" width="10" style="23" customWidth="1"/>
    <col min="12299" max="12299" width="10.140625" style="23" customWidth="1"/>
    <col min="12300" max="12300" width="6.5703125" style="23" customWidth="1"/>
    <col min="12301" max="12303" width="0.5703125" style="23" customWidth="1"/>
    <col min="12304" max="12304" width="9.140625" style="23"/>
    <col min="12305" max="12305" width="0.5703125" style="23" customWidth="1"/>
    <col min="12306" max="12306" width="9.7109375" style="23" customWidth="1"/>
    <col min="12307" max="12307" width="0.5703125" style="23" customWidth="1"/>
    <col min="12308" max="12544" width="9.140625" style="23"/>
    <col min="12545" max="12545" width="5" style="23" customWidth="1"/>
    <col min="12546" max="12546" width="15.140625" style="23" customWidth="1"/>
    <col min="12547" max="12547" width="2" style="23" customWidth="1"/>
    <col min="12548" max="12548" width="37.5703125" style="23" customWidth="1"/>
    <col min="12549" max="12549" width="0.85546875" style="23" customWidth="1"/>
    <col min="12550" max="12550" width="2" style="23" customWidth="1"/>
    <col min="12551" max="12551" width="8.140625" style="23" customWidth="1"/>
    <col min="12552" max="12552" width="11.140625" style="23" customWidth="1"/>
    <col min="12553" max="12553" width="10.140625" style="23" customWidth="1"/>
    <col min="12554" max="12554" width="10" style="23" customWidth="1"/>
    <col min="12555" max="12555" width="10.140625" style="23" customWidth="1"/>
    <col min="12556" max="12556" width="6.5703125" style="23" customWidth="1"/>
    <col min="12557" max="12559" width="0.5703125" style="23" customWidth="1"/>
    <col min="12560" max="12560" width="9.140625" style="23"/>
    <col min="12561" max="12561" width="0.5703125" style="23" customWidth="1"/>
    <col min="12562" max="12562" width="9.7109375" style="23" customWidth="1"/>
    <col min="12563" max="12563" width="0.5703125" style="23" customWidth="1"/>
    <col min="12564" max="12800" width="9.140625" style="23"/>
    <col min="12801" max="12801" width="5" style="23" customWidth="1"/>
    <col min="12802" max="12802" width="15.140625" style="23" customWidth="1"/>
    <col min="12803" max="12803" width="2" style="23" customWidth="1"/>
    <col min="12804" max="12804" width="37.5703125" style="23" customWidth="1"/>
    <col min="12805" max="12805" width="0.85546875" style="23" customWidth="1"/>
    <col min="12806" max="12806" width="2" style="23" customWidth="1"/>
    <col min="12807" max="12807" width="8.140625" style="23" customWidth="1"/>
    <col min="12808" max="12808" width="11.140625" style="23" customWidth="1"/>
    <col min="12809" max="12809" width="10.140625" style="23" customWidth="1"/>
    <col min="12810" max="12810" width="10" style="23" customWidth="1"/>
    <col min="12811" max="12811" width="10.140625" style="23" customWidth="1"/>
    <col min="12812" max="12812" width="6.5703125" style="23" customWidth="1"/>
    <col min="12813" max="12815" width="0.5703125" style="23" customWidth="1"/>
    <col min="12816" max="12816" width="9.140625" style="23"/>
    <col min="12817" max="12817" width="0.5703125" style="23" customWidth="1"/>
    <col min="12818" max="12818" width="9.7109375" style="23" customWidth="1"/>
    <col min="12819" max="12819" width="0.5703125" style="23" customWidth="1"/>
    <col min="12820" max="13056" width="9.140625" style="23"/>
    <col min="13057" max="13057" width="5" style="23" customWidth="1"/>
    <col min="13058" max="13058" width="15.140625" style="23" customWidth="1"/>
    <col min="13059" max="13059" width="2" style="23" customWidth="1"/>
    <col min="13060" max="13060" width="37.5703125" style="23" customWidth="1"/>
    <col min="13061" max="13061" width="0.85546875" style="23" customWidth="1"/>
    <col min="13062" max="13062" width="2" style="23" customWidth="1"/>
    <col min="13063" max="13063" width="8.140625" style="23" customWidth="1"/>
    <col min="13064" max="13064" width="11.140625" style="23" customWidth="1"/>
    <col min="13065" max="13065" width="10.140625" style="23" customWidth="1"/>
    <col min="13066" max="13066" width="10" style="23" customWidth="1"/>
    <col min="13067" max="13067" width="10.140625" style="23" customWidth="1"/>
    <col min="13068" max="13068" width="6.5703125" style="23" customWidth="1"/>
    <col min="13069" max="13071" width="0.5703125" style="23" customWidth="1"/>
    <col min="13072" max="13072" width="9.140625" style="23"/>
    <col min="13073" max="13073" width="0.5703125" style="23" customWidth="1"/>
    <col min="13074" max="13074" width="9.7109375" style="23" customWidth="1"/>
    <col min="13075" max="13075" width="0.5703125" style="23" customWidth="1"/>
    <col min="13076" max="13312" width="9.140625" style="23"/>
    <col min="13313" max="13313" width="5" style="23" customWidth="1"/>
    <col min="13314" max="13314" width="15.140625" style="23" customWidth="1"/>
    <col min="13315" max="13315" width="2" style="23" customWidth="1"/>
    <col min="13316" max="13316" width="37.5703125" style="23" customWidth="1"/>
    <col min="13317" max="13317" width="0.85546875" style="23" customWidth="1"/>
    <col min="13318" max="13318" width="2" style="23" customWidth="1"/>
    <col min="13319" max="13319" width="8.140625" style="23" customWidth="1"/>
    <col min="13320" max="13320" width="11.140625" style="23" customWidth="1"/>
    <col min="13321" max="13321" width="10.140625" style="23" customWidth="1"/>
    <col min="13322" max="13322" width="10" style="23" customWidth="1"/>
    <col min="13323" max="13323" width="10.140625" style="23" customWidth="1"/>
    <col min="13324" max="13324" width="6.5703125" style="23" customWidth="1"/>
    <col min="13325" max="13327" width="0.5703125" style="23" customWidth="1"/>
    <col min="13328" max="13328" width="9.140625" style="23"/>
    <col min="13329" max="13329" width="0.5703125" style="23" customWidth="1"/>
    <col min="13330" max="13330" width="9.7109375" style="23" customWidth="1"/>
    <col min="13331" max="13331" width="0.5703125" style="23" customWidth="1"/>
    <col min="13332" max="13568" width="9.140625" style="23"/>
    <col min="13569" max="13569" width="5" style="23" customWidth="1"/>
    <col min="13570" max="13570" width="15.140625" style="23" customWidth="1"/>
    <col min="13571" max="13571" width="2" style="23" customWidth="1"/>
    <col min="13572" max="13572" width="37.5703125" style="23" customWidth="1"/>
    <col min="13573" max="13573" width="0.85546875" style="23" customWidth="1"/>
    <col min="13574" max="13574" width="2" style="23" customWidth="1"/>
    <col min="13575" max="13575" width="8.140625" style="23" customWidth="1"/>
    <col min="13576" max="13576" width="11.140625" style="23" customWidth="1"/>
    <col min="13577" max="13577" width="10.140625" style="23" customWidth="1"/>
    <col min="13578" max="13578" width="10" style="23" customWidth="1"/>
    <col min="13579" max="13579" width="10.140625" style="23" customWidth="1"/>
    <col min="13580" max="13580" width="6.5703125" style="23" customWidth="1"/>
    <col min="13581" max="13583" width="0.5703125" style="23" customWidth="1"/>
    <col min="13584" max="13584" width="9.140625" style="23"/>
    <col min="13585" max="13585" width="0.5703125" style="23" customWidth="1"/>
    <col min="13586" max="13586" width="9.7109375" style="23" customWidth="1"/>
    <col min="13587" max="13587" width="0.5703125" style="23" customWidth="1"/>
    <col min="13588" max="13824" width="9.140625" style="23"/>
    <col min="13825" max="13825" width="5" style="23" customWidth="1"/>
    <col min="13826" max="13826" width="15.140625" style="23" customWidth="1"/>
    <col min="13827" max="13827" width="2" style="23" customWidth="1"/>
    <col min="13828" max="13828" width="37.5703125" style="23" customWidth="1"/>
    <col min="13829" max="13829" width="0.85546875" style="23" customWidth="1"/>
    <col min="13830" max="13830" width="2" style="23" customWidth="1"/>
    <col min="13831" max="13831" width="8.140625" style="23" customWidth="1"/>
    <col min="13832" max="13832" width="11.140625" style="23" customWidth="1"/>
    <col min="13833" max="13833" width="10.140625" style="23" customWidth="1"/>
    <col min="13834" max="13834" width="10" style="23" customWidth="1"/>
    <col min="13835" max="13835" width="10.140625" style="23" customWidth="1"/>
    <col min="13836" max="13836" width="6.5703125" style="23" customWidth="1"/>
    <col min="13837" max="13839" width="0.5703125" style="23" customWidth="1"/>
    <col min="13840" max="13840" width="9.140625" style="23"/>
    <col min="13841" max="13841" width="0.5703125" style="23" customWidth="1"/>
    <col min="13842" max="13842" width="9.7109375" style="23" customWidth="1"/>
    <col min="13843" max="13843" width="0.5703125" style="23" customWidth="1"/>
    <col min="13844" max="14080" width="9.140625" style="23"/>
    <col min="14081" max="14081" width="5" style="23" customWidth="1"/>
    <col min="14082" max="14082" width="15.140625" style="23" customWidth="1"/>
    <col min="14083" max="14083" width="2" style="23" customWidth="1"/>
    <col min="14084" max="14084" width="37.5703125" style="23" customWidth="1"/>
    <col min="14085" max="14085" width="0.85546875" style="23" customWidth="1"/>
    <col min="14086" max="14086" width="2" style="23" customWidth="1"/>
    <col min="14087" max="14087" width="8.140625" style="23" customWidth="1"/>
    <col min="14088" max="14088" width="11.140625" style="23" customWidth="1"/>
    <col min="14089" max="14089" width="10.140625" style="23" customWidth="1"/>
    <col min="14090" max="14090" width="10" style="23" customWidth="1"/>
    <col min="14091" max="14091" width="10.140625" style="23" customWidth="1"/>
    <col min="14092" max="14092" width="6.5703125" style="23" customWidth="1"/>
    <col min="14093" max="14095" width="0.5703125" style="23" customWidth="1"/>
    <col min="14096" max="14096" width="9.140625" style="23"/>
    <col min="14097" max="14097" width="0.5703125" style="23" customWidth="1"/>
    <col min="14098" max="14098" width="9.7109375" style="23" customWidth="1"/>
    <col min="14099" max="14099" width="0.5703125" style="23" customWidth="1"/>
    <col min="14100" max="14336" width="9.140625" style="23"/>
    <col min="14337" max="14337" width="5" style="23" customWidth="1"/>
    <col min="14338" max="14338" width="15.140625" style="23" customWidth="1"/>
    <col min="14339" max="14339" width="2" style="23" customWidth="1"/>
    <col min="14340" max="14340" width="37.5703125" style="23" customWidth="1"/>
    <col min="14341" max="14341" width="0.85546875" style="23" customWidth="1"/>
    <col min="14342" max="14342" width="2" style="23" customWidth="1"/>
    <col min="14343" max="14343" width="8.140625" style="23" customWidth="1"/>
    <col min="14344" max="14344" width="11.140625" style="23" customWidth="1"/>
    <col min="14345" max="14345" width="10.140625" style="23" customWidth="1"/>
    <col min="14346" max="14346" width="10" style="23" customWidth="1"/>
    <col min="14347" max="14347" width="10.140625" style="23" customWidth="1"/>
    <col min="14348" max="14348" width="6.5703125" style="23" customWidth="1"/>
    <col min="14349" max="14351" width="0.5703125" style="23" customWidth="1"/>
    <col min="14352" max="14352" width="9.140625" style="23"/>
    <col min="14353" max="14353" width="0.5703125" style="23" customWidth="1"/>
    <col min="14354" max="14354" width="9.7109375" style="23" customWidth="1"/>
    <col min="14355" max="14355" width="0.5703125" style="23" customWidth="1"/>
    <col min="14356" max="14592" width="9.140625" style="23"/>
    <col min="14593" max="14593" width="5" style="23" customWidth="1"/>
    <col min="14594" max="14594" width="15.140625" style="23" customWidth="1"/>
    <col min="14595" max="14595" width="2" style="23" customWidth="1"/>
    <col min="14596" max="14596" width="37.5703125" style="23" customWidth="1"/>
    <col min="14597" max="14597" width="0.85546875" style="23" customWidth="1"/>
    <col min="14598" max="14598" width="2" style="23" customWidth="1"/>
    <col min="14599" max="14599" width="8.140625" style="23" customWidth="1"/>
    <col min="14600" max="14600" width="11.140625" style="23" customWidth="1"/>
    <col min="14601" max="14601" width="10.140625" style="23" customWidth="1"/>
    <col min="14602" max="14602" width="10" style="23" customWidth="1"/>
    <col min="14603" max="14603" width="10.140625" style="23" customWidth="1"/>
    <col min="14604" max="14604" width="6.5703125" style="23" customWidth="1"/>
    <col min="14605" max="14607" width="0.5703125" style="23" customWidth="1"/>
    <col min="14608" max="14608" width="9.140625" style="23"/>
    <col min="14609" max="14609" width="0.5703125" style="23" customWidth="1"/>
    <col min="14610" max="14610" width="9.7109375" style="23" customWidth="1"/>
    <col min="14611" max="14611" width="0.5703125" style="23" customWidth="1"/>
    <col min="14612" max="14848" width="9.140625" style="23"/>
    <col min="14849" max="14849" width="5" style="23" customWidth="1"/>
    <col min="14850" max="14850" width="15.140625" style="23" customWidth="1"/>
    <col min="14851" max="14851" width="2" style="23" customWidth="1"/>
    <col min="14852" max="14852" width="37.5703125" style="23" customWidth="1"/>
    <col min="14853" max="14853" width="0.85546875" style="23" customWidth="1"/>
    <col min="14854" max="14854" width="2" style="23" customWidth="1"/>
    <col min="14855" max="14855" width="8.140625" style="23" customWidth="1"/>
    <col min="14856" max="14856" width="11.140625" style="23" customWidth="1"/>
    <col min="14857" max="14857" width="10.140625" style="23" customWidth="1"/>
    <col min="14858" max="14858" width="10" style="23" customWidth="1"/>
    <col min="14859" max="14859" width="10.140625" style="23" customWidth="1"/>
    <col min="14860" max="14860" width="6.5703125" style="23" customWidth="1"/>
    <col min="14861" max="14863" width="0.5703125" style="23" customWidth="1"/>
    <col min="14864" max="14864" width="9.140625" style="23"/>
    <col min="14865" max="14865" width="0.5703125" style="23" customWidth="1"/>
    <col min="14866" max="14866" width="9.7109375" style="23" customWidth="1"/>
    <col min="14867" max="14867" width="0.5703125" style="23" customWidth="1"/>
    <col min="14868" max="15104" width="9.140625" style="23"/>
    <col min="15105" max="15105" width="5" style="23" customWidth="1"/>
    <col min="15106" max="15106" width="15.140625" style="23" customWidth="1"/>
    <col min="15107" max="15107" width="2" style="23" customWidth="1"/>
    <col min="15108" max="15108" width="37.5703125" style="23" customWidth="1"/>
    <col min="15109" max="15109" width="0.85546875" style="23" customWidth="1"/>
    <col min="15110" max="15110" width="2" style="23" customWidth="1"/>
    <col min="15111" max="15111" width="8.140625" style="23" customWidth="1"/>
    <col min="15112" max="15112" width="11.140625" style="23" customWidth="1"/>
    <col min="15113" max="15113" width="10.140625" style="23" customWidth="1"/>
    <col min="15114" max="15114" width="10" style="23" customWidth="1"/>
    <col min="15115" max="15115" width="10.140625" style="23" customWidth="1"/>
    <col min="15116" max="15116" width="6.5703125" style="23" customWidth="1"/>
    <col min="15117" max="15119" width="0.5703125" style="23" customWidth="1"/>
    <col min="15120" max="15120" width="9.140625" style="23"/>
    <col min="15121" max="15121" width="0.5703125" style="23" customWidth="1"/>
    <col min="15122" max="15122" width="9.7109375" style="23" customWidth="1"/>
    <col min="15123" max="15123" width="0.5703125" style="23" customWidth="1"/>
    <col min="15124" max="15360" width="9.140625" style="23"/>
    <col min="15361" max="15361" width="5" style="23" customWidth="1"/>
    <col min="15362" max="15362" width="15.140625" style="23" customWidth="1"/>
    <col min="15363" max="15363" width="2" style="23" customWidth="1"/>
    <col min="15364" max="15364" width="37.5703125" style="23" customWidth="1"/>
    <col min="15365" max="15365" width="0.85546875" style="23" customWidth="1"/>
    <col min="15366" max="15366" width="2" style="23" customWidth="1"/>
    <col min="15367" max="15367" width="8.140625" style="23" customWidth="1"/>
    <col min="15368" max="15368" width="11.140625" style="23" customWidth="1"/>
    <col min="15369" max="15369" width="10.140625" style="23" customWidth="1"/>
    <col min="15370" max="15370" width="10" style="23" customWidth="1"/>
    <col min="15371" max="15371" width="10.140625" style="23" customWidth="1"/>
    <col min="15372" max="15372" width="6.5703125" style="23" customWidth="1"/>
    <col min="15373" max="15375" width="0.5703125" style="23" customWidth="1"/>
    <col min="15376" max="15376" width="9.140625" style="23"/>
    <col min="15377" max="15377" width="0.5703125" style="23" customWidth="1"/>
    <col min="15378" max="15378" width="9.7109375" style="23" customWidth="1"/>
    <col min="15379" max="15379" width="0.5703125" style="23" customWidth="1"/>
    <col min="15380" max="15616" width="9.140625" style="23"/>
    <col min="15617" max="15617" width="5" style="23" customWidth="1"/>
    <col min="15618" max="15618" width="15.140625" style="23" customWidth="1"/>
    <col min="15619" max="15619" width="2" style="23" customWidth="1"/>
    <col min="15620" max="15620" width="37.5703125" style="23" customWidth="1"/>
    <col min="15621" max="15621" width="0.85546875" style="23" customWidth="1"/>
    <col min="15622" max="15622" width="2" style="23" customWidth="1"/>
    <col min="15623" max="15623" width="8.140625" style="23" customWidth="1"/>
    <col min="15624" max="15624" width="11.140625" style="23" customWidth="1"/>
    <col min="15625" max="15625" width="10.140625" style="23" customWidth="1"/>
    <col min="15626" max="15626" width="10" style="23" customWidth="1"/>
    <col min="15627" max="15627" width="10.140625" style="23" customWidth="1"/>
    <col min="15628" max="15628" width="6.5703125" style="23" customWidth="1"/>
    <col min="15629" max="15631" width="0.5703125" style="23" customWidth="1"/>
    <col min="15632" max="15632" width="9.140625" style="23"/>
    <col min="15633" max="15633" width="0.5703125" style="23" customWidth="1"/>
    <col min="15634" max="15634" width="9.7109375" style="23" customWidth="1"/>
    <col min="15635" max="15635" width="0.5703125" style="23" customWidth="1"/>
    <col min="15636" max="15872" width="9.140625" style="23"/>
    <col min="15873" max="15873" width="5" style="23" customWidth="1"/>
    <col min="15874" max="15874" width="15.140625" style="23" customWidth="1"/>
    <col min="15875" max="15875" width="2" style="23" customWidth="1"/>
    <col min="15876" max="15876" width="37.5703125" style="23" customWidth="1"/>
    <col min="15877" max="15877" width="0.85546875" style="23" customWidth="1"/>
    <col min="15878" max="15878" width="2" style="23" customWidth="1"/>
    <col min="15879" max="15879" width="8.140625" style="23" customWidth="1"/>
    <col min="15880" max="15880" width="11.140625" style="23" customWidth="1"/>
    <col min="15881" max="15881" width="10.140625" style="23" customWidth="1"/>
    <col min="15882" max="15882" width="10" style="23" customWidth="1"/>
    <col min="15883" max="15883" width="10.140625" style="23" customWidth="1"/>
    <col min="15884" max="15884" width="6.5703125" style="23" customWidth="1"/>
    <col min="15885" max="15887" width="0.5703125" style="23" customWidth="1"/>
    <col min="15888" max="15888" width="9.140625" style="23"/>
    <col min="15889" max="15889" width="0.5703125" style="23" customWidth="1"/>
    <col min="15890" max="15890" width="9.7109375" style="23" customWidth="1"/>
    <col min="15891" max="15891" width="0.5703125" style="23" customWidth="1"/>
    <col min="15892" max="16128" width="9.140625" style="23"/>
    <col min="16129" max="16129" width="5" style="23" customWidth="1"/>
    <col min="16130" max="16130" width="15.140625" style="23" customWidth="1"/>
    <col min="16131" max="16131" width="2" style="23" customWidth="1"/>
    <col min="16132" max="16132" width="37.5703125" style="23" customWidth="1"/>
    <col min="16133" max="16133" width="0.85546875" style="23" customWidth="1"/>
    <col min="16134" max="16134" width="2" style="23" customWidth="1"/>
    <col min="16135" max="16135" width="8.140625" style="23" customWidth="1"/>
    <col min="16136" max="16136" width="11.140625" style="23" customWidth="1"/>
    <col min="16137" max="16137" width="10.140625" style="23" customWidth="1"/>
    <col min="16138" max="16138" width="10" style="23" customWidth="1"/>
    <col min="16139" max="16139" width="10.140625" style="23" customWidth="1"/>
    <col min="16140" max="16140" width="6.5703125" style="23" customWidth="1"/>
    <col min="16141" max="16143" width="0.5703125" style="23" customWidth="1"/>
    <col min="16144" max="16144" width="9.140625" style="23"/>
    <col min="16145" max="16145" width="0.5703125" style="23" customWidth="1"/>
    <col min="16146" max="16146" width="9.7109375" style="23" customWidth="1"/>
    <col min="16147" max="16147" width="0.5703125" style="23" customWidth="1"/>
    <col min="16148" max="16384" width="9.140625" style="23"/>
  </cols>
  <sheetData>
    <row r="1" spans="1:19" ht="11.85" customHeight="1" thickBot="1" x14ac:dyDescent="0.25">
      <c r="A1" s="56" t="s">
        <v>0</v>
      </c>
      <c r="B1" s="56"/>
      <c r="C1" s="57" t="s">
        <v>120</v>
      </c>
      <c r="D1" s="57"/>
      <c r="E1" s="57"/>
      <c r="F1" s="57"/>
      <c r="G1" s="57"/>
      <c r="H1" s="57"/>
      <c r="I1" s="57"/>
      <c r="J1" s="57"/>
      <c r="K1" s="57"/>
      <c r="L1" s="57"/>
      <c r="M1" s="58" t="s">
        <v>121</v>
      </c>
      <c r="N1" s="58"/>
      <c r="O1" s="58"/>
      <c r="P1" s="58"/>
      <c r="Q1" s="58"/>
      <c r="R1" s="58"/>
      <c r="S1" s="58"/>
    </row>
    <row r="2" spans="1:19" ht="2.85" customHeight="1" x14ac:dyDescent="0.2">
      <c r="A2" s="59" t="s">
        <v>122</v>
      </c>
      <c r="B2" s="59"/>
      <c r="C2" s="57"/>
      <c r="D2" s="57"/>
      <c r="E2" s="57"/>
      <c r="F2" s="57"/>
      <c r="G2" s="57"/>
      <c r="H2" s="57"/>
      <c r="I2" s="57"/>
      <c r="J2" s="57"/>
      <c r="K2" s="57"/>
      <c r="L2" s="57"/>
      <c r="M2" s="60" t="s">
        <v>336</v>
      </c>
      <c r="N2" s="60"/>
      <c r="O2" s="60"/>
      <c r="P2" s="60"/>
      <c r="Q2" s="60"/>
      <c r="R2" s="60"/>
      <c r="S2" s="60"/>
    </row>
    <row r="3" spans="1:19" ht="13.9" customHeight="1" x14ac:dyDescent="0.2">
      <c r="A3" s="59"/>
      <c r="B3" s="59"/>
      <c r="C3" s="61" t="s">
        <v>124</v>
      </c>
      <c r="D3" s="61"/>
      <c r="E3" s="61"/>
      <c r="F3" s="61"/>
      <c r="G3" s="61"/>
      <c r="H3" s="61"/>
      <c r="I3" s="61"/>
      <c r="J3" s="61"/>
      <c r="K3" s="61"/>
      <c r="L3" s="61"/>
      <c r="M3" s="60"/>
      <c r="N3" s="60"/>
      <c r="O3" s="60"/>
      <c r="P3" s="60"/>
      <c r="Q3" s="60"/>
      <c r="R3" s="60"/>
      <c r="S3" s="60"/>
    </row>
    <row r="4" spans="1:19" ht="11.85" customHeight="1" x14ac:dyDescent="0.2">
      <c r="A4" s="59"/>
      <c r="B4" s="59"/>
      <c r="C4" s="62" t="s">
        <v>381</v>
      </c>
      <c r="D4" s="62"/>
      <c r="E4" s="62"/>
      <c r="F4" s="62"/>
      <c r="G4" s="62"/>
      <c r="H4" s="62"/>
      <c r="I4" s="62"/>
      <c r="J4" s="62"/>
      <c r="K4" s="62"/>
      <c r="L4" s="62"/>
      <c r="M4" s="60"/>
      <c r="N4" s="60"/>
      <c r="O4" s="60"/>
      <c r="P4" s="60"/>
      <c r="Q4" s="60"/>
      <c r="R4" s="60"/>
      <c r="S4" s="60"/>
    </row>
    <row r="5" spans="1:19" ht="17.649999999999999" customHeight="1" x14ac:dyDescent="0.2">
      <c r="A5" s="59" t="s">
        <v>382</v>
      </c>
      <c r="B5" s="59"/>
      <c r="J5" s="23">
        <v>0</v>
      </c>
      <c r="K5" s="23">
        <v>0</v>
      </c>
      <c r="O5" s="67" t="s">
        <v>125</v>
      </c>
      <c r="P5" s="67"/>
      <c r="Q5" s="67"/>
      <c r="R5" s="67"/>
      <c r="S5" s="67"/>
    </row>
    <row r="6" spans="1:19" ht="11.1" customHeight="1" x14ac:dyDescent="0.2">
      <c r="A6" s="68" t="s">
        <v>127</v>
      </c>
      <c r="B6" s="68"/>
      <c r="C6" s="68"/>
      <c r="D6" s="68" t="s">
        <v>128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ht="11.85" customHeight="1" x14ac:dyDescent="0.2">
      <c r="A7" s="65" t="s">
        <v>129</v>
      </c>
      <c r="B7" s="63" t="s">
        <v>130</v>
      </c>
      <c r="C7" s="63"/>
      <c r="D7" s="63"/>
      <c r="E7" s="63"/>
      <c r="F7" s="63"/>
      <c r="G7" s="65" t="s">
        <v>131</v>
      </c>
      <c r="H7" s="24" t="s">
        <v>132</v>
      </c>
      <c r="I7" s="63" t="s">
        <v>111</v>
      </c>
      <c r="J7" s="63"/>
      <c r="K7" s="63" t="s">
        <v>112</v>
      </c>
      <c r="L7" s="63"/>
      <c r="M7" s="63"/>
      <c r="N7" s="63"/>
      <c r="O7" s="65" t="s">
        <v>132</v>
      </c>
      <c r="P7" s="65"/>
      <c r="Q7" s="65"/>
      <c r="R7" s="65"/>
      <c r="S7" s="65"/>
    </row>
    <row r="8" spans="1:19" ht="5.85" customHeight="1" x14ac:dyDescent="0.2">
      <c r="A8" s="65"/>
      <c r="B8" s="63"/>
      <c r="C8" s="63"/>
      <c r="D8" s="63"/>
      <c r="E8" s="63"/>
      <c r="F8" s="63"/>
      <c r="G8" s="65"/>
      <c r="H8" s="66" t="s">
        <v>133</v>
      </c>
      <c r="I8" s="63" t="s">
        <v>134</v>
      </c>
      <c r="J8" s="63" t="s">
        <v>135</v>
      </c>
      <c r="K8" s="63" t="s">
        <v>136</v>
      </c>
      <c r="L8" s="63" t="s">
        <v>137</v>
      </c>
      <c r="M8" s="63"/>
      <c r="N8" s="63"/>
      <c r="O8" s="64" t="s">
        <v>383</v>
      </c>
      <c r="P8" s="64"/>
      <c r="Q8" s="64"/>
      <c r="R8" s="64"/>
      <c r="S8" s="64"/>
    </row>
    <row r="9" spans="1:19" ht="5.85" customHeight="1" x14ac:dyDescent="0.2">
      <c r="A9" s="64" t="s">
        <v>138</v>
      </c>
      <c r="B9" s="63"/>
      <c r="C9" s="63"/>
      <c r="D9" s="63"/>
      <c r="E9" s="63"/>
      <c r="F9" s="63"/>
      <c r="G9" s="64" t="s">
        <v>139</v>
      </c>
      <c r="H9" s="66"/>
      <c r="I9" s="63"/>
      <c r="J9" s="63"/>
      <c r="K9" s="63"/>
      <c r="L9" s="63"/>
      <c r="M9" s="63"/>
      <c r="N9" s="63"/>
      <c r="O9" s="64"/>
      <c r="P9" s="64"/>
      <c r="Q9" s="64"/>
      <c r="R9" s="64"/>
      <c r="S9" s="64"/>
    </row>
    <row r="10" spans="1:19" ht="11.85" customHeight="1" x14ac:dyDescent="0.2">
      <c r="A10" s="64"/>
      <c r="B10" s="63"/>
      <c r="C10" s="63"/>
      <c r="D10" s="63"/>
      <c r="E10" s="63"/>
      <c r="F10" s="63"/>
      <c r="G10" s="64"/>
      <c r="H10" s="25" t="s">
        <v>384</v>
      </c>
      <c r="I10" s="63"/>
      <c r="J10" s="63"/>
      <c r="K10" s="63"/>
      <c r="L10" s="63"/>
      <c r="M10" s="63"/>
      <c r="N10" s="63"/>
      <c r="O10" s="63" t="s">
        <v>140</v>
      </c>
      <c r="P10" s="63"/>
      <c r="Q10" s="63"/>
      <c r="R10" s="63" t="s">
        <v>141</v>
      </c>
      <c r="S10" s="63"/>
    </row>
    <row r="11" spans="1:19" ht="11.1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19" ht="11.85" customHeight="1" x14ac:dyDescent="0.2">
      <c r="A12" s="27"/>
      <c r="B12" s="46" t="s">
        <v>207</v>
      </c>
      <c r="C12" s="46"/>
      <c r="D12" s="46"/>
      <c r="E12" s="46"/>
      <c r="F12" s="28"/>
      <c r="G12" s="29">
        <v>0</v>
      </c>
      <c r="H12" s="30" t="s">
        <v>144</v>
      </c>
      <c r="I12" s="30">
        <v>138230.32</v>
      </c>
      <c r="J12" s="30">
        <v>138230.32</v>
      </c>
      <c r="K12" s="30">
        <v>0</v>
      </c>
      <c r="L12" s="47" t="s">
        <v>144</v>
      </c>
      <c r="M12" s="47"/>
      <c r="N12" s="48"/>
      <c r="O12" s="48"/>
      <c r="P12" s="30">
        <v>138230.32</v>
      </c>
      <c r="Q12" s="47" t="s">
        <v>144</v>
      </c>
      <c r="R12" s="47"/>
      <c r="S12" s="26"/>
    </row>
    <row r="13" spans="1:19" ht="11.85" customHeight="1" x14ac:dyDescent="0.2">
      <c r="A13" s="49" t="s">
        <v>340</v>
      </c>
      <c r="B13" s="49"/>
      <c r="C13" s="49"/>
      <c r="D13" s="49"/>
      <c r="E13" s="49"/>
      <c r="F13" s="28"/>
      <c r="G13" s="29">
        <v>0</v>
      </c>
      <c r="H13" s="30" t="s">
        <v>144</v>
      </c>
      <c r="I13" s="30">
        <v>138230.32</v>
      </c>
      <c r="J13" s="30">
        <v>138230.32</v>
      </c>
      <c r="K13" s="30">
        <v>0</v>
      </c>
      <c r="L13" s="47" t="s">
        <v>144</v>
      </c>
      <c r="M13" s="47"/>
      <c r="N13" s="48"/>
      <c r="O13" s="48"/>
      <c r="P13" s="30">
        <v>138230.32</v>
      </c>
      <c r="Q13" s="47" t="s">
        <v>144</v>
      </c>
      <c r="R13" s="47"/>
      <c r="S13" s="26"/>
    </row>
    <row r="14" spans="1:19" ht="11.85" customHeight="1" x14ac:dyDescent="0.2">
      <c r="A14" s="54" t="s">
        <v>142</v>
      </c>
      <c r="B14" s="54"/>
      <c r="C14" s="54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11.1" customHeight="1" x14ac:dyDescent="0.2">
      <c r="A15" s="27"/>
      <c r="B15" s="46" t="s">
        <v>143</v>
      </c>
      <c r="C15" s="46"/>
      <c r="D15" s="46"/>
      <c r="E15" s="46"/>
      <c r="F15" s="28"/>
      <c r="G15" s="29">
        <v>0</v>
      </c>
      <c r="H15" s="30">
        <v>171022.44</v>
      </c>
      <c r="I15" s="30">
        <v>363509.39</v>
      </c>
      <c r="J15" s="30">
        <v>363509.39</v>
      </c>
      <c r="K15" s="30">
        <v>291565.61</v>
      </c>
      <c r="L15" s="47" t="s">
        <v>543</v>
      </c>
      <c r="M15" s="47"/>
      <c r="N15" s="48"/>
      <c r="O15" s="48"/>
      <c r="P15" s="30">
        <v>248326.93</v>
      </c>
      <c r="Q15" s="47">
        <v>5360.71</v>
      </c>
      <c r="R15" s="47"/>
      <c r="S15" s="26"/>
    </row>
    <row r="16" spans="1:19" ht="11.85" hidden="1" customHeight="1" x14ac:dyDescent="0.2">
      <c r="A16" s="49" t="s">
        <v>145</v>
      </c>
      <c r="B16" s="49"/>
      <c r="C16" s="49"/>
      <c r="D16" s="49"/>
      <c r="E16" s="49"/>
      <c r="F16" s="28"/>
      <c r="G16" s="29">
        <v>0</v>
      </c>
      <c r="H16" s="30">
        <v>171022.44</v>
      </c>
      <c r="I16" s="30">
        <v>363509.39</v>
      </c>
      <c r="J16" s="30">
        <v>363509.39</v>
      </c>
      <c r="K16" s="30">
        <v>291565.61</v>
      </c>
      <c r="L16" s="47" t="s">
        <v>543</v>
      </c>
      <c r="M16" s="47"/>
      <c r="N16" s="48"/>
      <c r="O16" s="48"/>
      <c r="P16" s="30">
        <v>248326.93</v>
      </c>
      <c r="Q16" s="47">
        <v>5360.71</v>
      </c>
      <c r="R16" s="47"/>
      <c r="S16" s="26"/>
    </row>
    <row r="17" spans="1:19" ht="11.85" hidden="1" customHeight="1" x14ac:dyDescent="0.2">
      <c r="A17" s="54" t="s">
        <v>146</v>
      </c>
      <c r="B17" s="54"/>
      <c r="C17" s="54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11.85" customHeight="1" x14ac:dyDescent="0.2">
      <c r="A18" s="27"/>
      <c r="B18" s="46" t="s">
        <v>147</v>
      </c>
      <c r="C18" s="46"/>
      <c r="D18" s="46"/>
      <c r="E18" s="46"/>
      <c r="F18" s="28"/>
      <c r="G18" s="29">
        <v>0</v>
      </c>
      <c r="H18" s="30">
        <v>941549.86</v>
      </c>
      <c r="I18" s="30">
        <v>69315.06</v>
      </c>
      <c r="J18" s="30">
        <v>69315.06</v>
      </c>
      <c r="K18" s="30">
        <v>2016.24</v>
      </c>
      <c r="L18" s="47" t="s">
        <v>544</v>
      </c>
      <c r="M18" s="47"/>
      <c r="N18" s="48"/>
      <c r="O18" s="48"/>
      <c r="P18" s="30">
        <v>1013114.84</v>
      </c>
      <c r="Q18" s="47">
        <v>4266.16</v>
      </c>
      <c r="R18" s="47"/>
      <c r="S18" s="26"/>
    </row>
    <row r="19" spans="1:19" ht="11.1" hidden="1" customHeight="1" x14ac:dyDescent="0.2">
      <c r="A19" s="49" t="s">
        <v>148</v>
      </c>
      <c r="B19" s="49"/>
      <c r="C19" s="49"/>
      <c r="D19" s="49"/>
      <c r="E19" s="49"/>
      <c r="F19" s="28"/>
      <c r="G19" s="29">
        <v>0</v>
      </c>
      <c r="H19" s="30">
        <v>941549.86</v>
      </c>
      <c r="I19" s="30">
        <v>69315.06</v>
      </c>
      <c r="J19" s="30">
        <v>69315.06</v>
      </c>
      <c r="K19" s="30">
        <v>2016.24</v>
      </c>
      <c r="L19" s="47" t="s">
        <v>544</v>
      </c>
      <c r="M19" s="47"/>
      <c r="N19" s="48"/>
      <c r="O19" s="48"/>
      <c r="P19" s="30">
        <v>1013114.84</v>
      </c>
      <c r="Q19" s="47">
        <v>4266.16</v>
      </c>
      <c r="R19" s="47"/>
      <c r="S19" s="26"/>
    </row>
    <row r="20" spans="1:19" ht="11.85" hidden="1" customHeight="1" x14ac:dyDescent="0.2">
      <c r="A20" s="54" t="s">
        <v>146</v>
      </c>
      <c r="B20" s="54"/>
      <c r="C20" s="54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ht="11.85" customHeight="1" x14ac:dyDescent="0.2">
      <c r="A21" s="27"/>
      <c r="B21" s="46" t="s">
        <v>149</v>
      </c>
      <c r="C21" s="46"/>
      <c r="D21" s="46"/>
      <c r="E21" s="46"/>
      <c r="F21" s="28"/>
      <c r="G21" s="29">
        <v>0</v>
      </c>
      <c r="H21" s="30" t="s">
        <v>144</v>
      </c>
      <c r="I21" s="30">
        <v>19992.66</v>
      </c>
      <c r="J21" s="30">
        <v>19992.66</v>
      </c>
      <c r="K21" s="30">
        <v>13491.96</v>
      </c>
      <c r="L21" s="47" t="s">
        <v>545</v>
      </c>
      <c r="M21" s="47"/>
      <c r="N21" s="48"/>
      <c r="O21" s="48"/>
      <c r="P21" s="30">
        <v>6553.26</v>
      </c>
      <c r="Q21" s="47" t="s">
        <v>546</v>
      </c>
      <c r="R21" s="47"/>
      <c r="S21" s="26"/>
    </row>
    <row r="22" spans="1:19" ht="11.85" hidden="1" customHeight="1" x14ac:dyDescent="0.2">
      <c r="A22" s="49" t="s">
        <v>148</v>
      </c>
      <c r="B22" s="49"/>
      <c r="C22" s="49"/>
      <c r="D22" s="49"/>
      <c r="E22" s="49"/>
      <c r="F22" s="28"/>
      <c r="G22" s="29">
        <v>0</v>
      </c>
      <c r="H22" s="30" t="s">
        <v>144</v>
      </c>
      <c r="I22" s="30">
        <v>19992.66</v>
      </c>
      <c r="J22" s="30">
        <v>19992.66</v>
      </c>
      <c r="K22" s="30">
        <v>13491.96</v>
      </c>
      <c r="L22" s="47" t="s">
        <v>545</v>
      </c>
      <c r="M22" s="47"/>
      <c r="N22" s="48"/>
      <c r="O22" s="48"/>
      <c r="P22" s="30">
        <v>6553.26</v>
      </c>
      <c r="Q22" s="47" t="s">
        <v>546</v>
      </c>
      <c r="R22" s="47"/>
      <c r="S22" s="26"/>
    </row>
    <row r="23" spans="1:19" ht="11.1" hidden="1" customHeight="1" x14ac:dyDescent="0.2">
      <c r="A23" s="54" t="s">
        <v>146</v>
      </c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11.85" customHeight="1" x14ac:dyDescent="0.2">
      <c r="A24" s="27"/>
      <c r="B24" s="46" t="s">
        <v>150</v>
      </c>
      <c r="C24" s="46"/>
      <c r="D24" s="46"/>
      <c r="E24" s="46"/>
      <c r="F24" s="28"/>
      <c r="G24" s="29">
        <v>0</v>
      </c>
      <c r="H24" s="30" t="s">
        <v>144</v>
      </c>
      <c r="I24" s="30">
        <v>6411.15</v>
      </c>
      <c r="J24" s="30">
        <v>6411.15</v>
      </c>
      <c r="K24" s="30">
        <v>4274.1000000000004</v>
      </c>
      <c r="L24" s="47" t="s">
        <v>547</v>
      </c>
      <c r="M24" s="47"/>
      <c r="N24" s="48"/>
      <c r="O24" s="48"/>
      <c r="P24" s="30">
        <v>2137.0500000000002</v>
      </c>
      <c r="Q24" s="47" t="s">
        <v>144</v>
      </c>
      <c r="R24" s="47"/>
      <c r="S24" s="26"/>
    </row>
    <row r="25" spans="1:19" ht="11.85" hidden="1" customHeight="1" x14ac:dyDescent="0.2">
      <c r="A25" s="49" t="s">
        <v>148</v>
      </c>
      <c r="B25" s="49"/>
      <c r="C25" s="49"/>
      <c r="D25" s="49"/>
      <c r="E25" s="49"/>
      <c r="F25" s="28"/>
      <c r="G25" s="29">
        <v>0</v>
      </c>
      <c r="H25" s="30" t="s">
        <v>144</v>
      </c>
      <c r="I25" s="30">
        <v>6411.15</v>
      </c>
      <c r="J25" s="30">
        <v>6411.15</v>
      </c>
      <c r="K25" s="30">
        <v>4274.1000000000004</v>
      </c>
      <c r="L25" s="47" t="s">
        <v>547</v>
      </c>
      <c r="M25" s="47"/>
      <c r="N25" s="48"/>
      <c r="O25" s="48"/>
      <c r="P25" s="30">
        <v>2137.0500000000002</v>
      </c>
      <c r="Q25" s="47" t="s">
        <v>144</v>
      </c>
      <c r="R25" s="47"/>
      <c r="S25" s="26"/>
    </row>
    <row r="26" spans="1:19" ht="11.85" hidden="1" customHeight="1" x14ac:dyDescent="0.2">
      <c r="A26" s="54" t="s">
        <v>146</v>
      </c>
      <c r="B26" s="54"/>
      <c r="C26" s="54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ht="11.1" customHeight="1" x14ac:dyDescent="0.2">
      <c r="A27" s="27"/>
      <c r="B27" s="46" t="s">
        <v>151</v>
      </c>
      <c r="C27" s="46"/>
      <c r="D27" s="46"/>
      <c r="E27" s="46"/>
      <c r="F27" s="28"/>
      <c r="G27" s="29">
        <v>0</v>
      </c>
      <c r="H27" s="30">
        <v>4766.82</v>
      </c>
      <c r="I27" s="30">
        <v>8364.42</v>
      </c>
      <c r="J27" s="30">
        <v>8364.42</v>
      </c>
      <c r="K27" s="30">
        <v>0</v>
      </c>
      <c r="L27" s="47" t="s">
        <v>144</v>
      </c>
      <c r="M27" s="47"/>
      <c r="N27" s="48"/>
      <c r="O27" s="48"/>
      <c r="P27" s="30">
        <v>13131.24</v>
      </c>
      <c r="Q27" s="47" t="s">
        <v>144</v>
      </c>
      <c r="R27" s="47"/>
      <c r="S27" s="26"/>
    </row>
    <row r="28" spans="1:19" ht="11.85" hidden="1" customHeight="1" x14ac:dyDescent="0.2">
      <c r="A28" s="49" t="s">
        <v>148</v>
      </c>
      <c r="B28" s="49"/>
      <c r="C28" s="49"/>
      <c r="D28" s="49"/>
      <c r="E28" s="49"/>
      <c r="F28" s="28"/>
      <c r="G28" s="29">
        <v>0</v>
      </c>
      <c r="H28" s="30">
        <v>4766.82</v>
      </c>
      <c r="I28" s="30">
        <v>8364.42</v>
      </c>
      <c r="J28" s="30">
        <v>8364.42</v>
      </c>
      <c r="K28" s="30">
        <v>0</v>
      </c>
      <c r="L28" s="47" t="s">
        <v>144</v>
      </c>
      <c r="M28" s="47"/>
      <c r="N28" s="48"/>
      <c r="O28" s="48"/>
      <c r="P28" s="30">
        <v>13131.24</v>
      </c>
      <c r="Q28" s="47" t="s">
        <v>144</v>
      </c>
      <c r="R28" s="47"/>
      <c r="S28" s="26"/>
    </row>
    <row r="29" spans="1:19" ht="11.85" hidden="1" customHeight="1" x14ac:dyDescent="0.2">
      <c r="A29" s="54" t="s">
        <v>146</v>
      </c>
      <c r="B29" s="54"/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1.85" customHeight="1" x14ac:dyDescent="0.2">
      <c r="A30" s="27"/>
      <c r="B30" s="46" t="s">
        <v>152</v>
      </c>
      <c r="C30" s="46"/>
      <c r="D30" s="46"/>
      <c r="E30" s="46"/>
      <c r="F30" s="28"/>
      <c r="G30" s="29">
        <v>0</v>
      </c>
      <c r="H30" s="34">
        <v>0</v>
      </c>
      <c r="I30" s="30">
        <v>1640.52</v>
      </c>
      <c r="J30" s="30">
        <v>1640.52</v>
      </c>
      <c r="K30" s="34">
        <v>546.84</v>
      </c>
      <c r="L30" s="69">
        <v>33.33</v>
      </c>
      <c r="M30" s="47"/>
      <c r="N30" s="48"/>
      <c r="O30" s="48"/>
      <c r="P30" s="30">
        <v>1093.68</v>
      </c>
      <c r="Q30" s="69">
        <v>0</v>
      </c>
      <c r="R30" s="47"/>
      <c r="S30" s="26"/>
    </row>
    <row r="31" spans="1:19" ht="11.1" hidden="1" customHeight="1" x14ac:dyDescent="0.2">
      <c r="A31" s="49" t="s">
        <v>148</v>
      </c>
      <c r="B31" s="49"/>
      <c r="C31" s="49"/>
      <c r="D31" s="49"/>
      <c r="E31" s="49"/>
      <c r="F31" s="28"/>
      <c r="G31" s="29">
        <v>0</v>
      </c>
      <c r="H31" s="34">
        <v>0</v>
      </c>
      <c r="I31" s="30">
        <v>1640.52</v>
      </c>
      <c r="J31" s="30">
        <v>1640.52</v>
      </c>
      <c r="K31" s="34">
        <v>546.84</v>
      </c>
      <c r="L31" s="69">
        <v>33.33</v>
      </c>
      <c r="M31" s="47"/>
      <c r="N31" s="48"/>
      <c r="O31" s="48"/>
      <c r="P31" s="30">
        <v>1093.68</v>
      </c>
      <c r="Q31" s="69">
        <v>0</v>
      </c>
      <c r="R31" s="47"/>
      <c r="S31" s="26"/>
    </row>
    <row r="32" spans="1:19" ht="11.85" hidden="1" customHeight="1" x14ac:dyDescent="0.2">
      <c r="A32" s="54" t="s">
        <v>146</v>
      </c>
      <c r="B32" s="54"/>
      <c r="C32" s="54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11.85" customHeight="1" x14ac:dyDescent="0.2">
      <c r="A33" s="27"/>
      <c r="B33" s="46" t="s">
        <v>153</v>
      </c>
      <c r="C33" s="46"/>
      <c r="D33" s="46"/>
      <c r="E33" s="46"/>
      <c r="F33" s="28"/>
      <c r="G33" s="29">
        <v>0</v>
      </c>
      <c r="H33" s="34">
        <v>0</v>
      </c>
      <c r="I33" s="30">
        <v>8562.51</v>
      </c>
      <c r="J33" s="30">
        <v>8562.51</v>
      </c>
      <c r="K33" s="30">
        <v>5708.34</v>
      </c>
      <c r="L33" s="69">
        <v>66.67</v>
      </c>
      <c r="M33" s="47"/>
      <c r="N33" s="48"/>
      <c r="O33" s="48"/>
      <c r="P33" s="30">
        <v>2854.17</v>
      </c>
      <c r="Q33" s="47">
        <v>1113</v>
      </c>
      <c r="R33" s="47"/>
      <c r="S33" s="26"/>
    </row>
    <row r="34" spans="1:19" ht="11.85" hidden="1" customHeight="1" x14ac:dyDescent="0.2">
      <c r="A34" s="49" t="s">
        <v>148</v>
      </c>
      <c r="B34" s="49"/>
      <c r="C34" s="49"/>
      <c r="D34" s="49"/>
      <c r="E34" s="49"/>
      <c r="F34" s="28"/>
      <c r="G34" s="29">
        <v>0</v>
      </c>
      <c r="H34" s="34">
        <v>0</v>
      </c>
      <c r="I34" s="30">
        <v>8562.51</v>
      </c>
      <c r="J34" s="30">
        <v>8562.51</v>
      </c>
      <c r="K34" s="30">
        <v>5708.34</v>
      </c>
      <c r="L34" s="69">
        <v>66.67</v>
      </c>
      <c r="M34" s="47"/>
      <c r="N34" s="48"/>
      <c r="O34" s="48"/>
      <c r="P34" s="30">
        <v>2854.17</v>
      </c>
      <c r="Q34" s="47">
        <v>1113</v>
      </c>
      <c r="R34" s="47"/>
      <c r="S34" s="26"/>
    </row>
    <row r="35" spans="1:19" ht="11.1" hidden="1" customHeight="1" x14ac:dyDescent="0.2">
      <c r="A35" s="54" t="s">
        <v>146</v>
      </c>
      <c r="B35" s="54"/>
      <c r="C35" s="54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ht="11.85" customHeight="1" x14ac:dyDescent="0.2">
      <c r="A36" s="27"/>
      <c r="B36" s="46" t="s">
        <v>154</v>
      </c>
      <c r="C36" s="46"/>
      <c r="D36" s="46"/>
      <c r="E36" s="46"/>
      <c r="F36" s="28"/>
      <c r="G36" s="29">
        <v>0</v>
      </c>
      <c r="H36" s="34">
        <v>0</v>
      </c>
      <c r="I36" s="30">
        <v>11086.65</v>
      </c>
      <c r="J36" s="30">
        <v>11086.65</v>
      </c>
      <c r="K36" s="30">
        <v>7391.1</v>
      </c>
      <c r="L36" s="69">
        <v>66.67</v>
      </c>
      <c r="M36" s="47"/>
      <c r="N36" s="48"/>
      <c r="O36" s="48"/>
      <c r="P36" s="30">
        <v>3695.55</v>
      </c>
      <c r="Q36" s="69">
        <v>0</v>
      </c>
      <c r="R36" s="47"/>
      <c r="S36" s="26"/>
    </row>
    <row r="37" spans="1:19" ht="11.85" hidden="1" customHeight="1" x14ac:dyDescent="0.2">
      <c r="A37" s="49" t="s">
        <v>148</v>
      </c>
      <c r="B37" s="49"/>
      <c r="C37" s="49"/>
      <c r="D37" s="49"/>
      <c r="E37" s="49"/>
      <c r="F37" s="28"/>
      <c r="G37" s="29">
        <v>0</v>
      </c>
      <c r="H37" s="34">
        <v>0</v>
      </c>
      <c r="I37" s="30">
        <v>11086.65</v>
      </c>
      <c r="J37" s="30">
        <v>11086.65</v>
      </c>
      <c r="K37" s="30">
        <v>7391.1</v>
      </c>
      <c r="L37" s="69">
        <v>66.67</v>
      </c>
      <c r="M37" s="47"/>
      <c r="N37" s="48"/>
      <c r="O37" s="48"/>
      <c r="P37" s="30">
        <v>3695.55</v>
      </c>
      <c r="Q37" s="69">
        <v>0</v>
      </c>
      <c r="R37" s="47"/>
      <c r="S37" s="26"/>
    </row>
    <row r="38" spans="1:19" ht="11.85" hidden="1" customHeight="1" x14ac:dyDescent="0.2">
      <c r="A38" s="54" t="s">
        <v>155</v>
      </c>
      <c r="B38" s="54"/>
      <c r="C38" s="5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  <row r="39" spans="1:19" ht="11.1" customHeight="1" x14ac:dyDescent="0.2">
      <c r="A39" s="27"/>
      <c r="B39" s="46" t="s">
        <v>156</v>
      </c>
      <c r="C39" s="46"/>
      <c r="D39" s="46"/>
      <c r="E39" s="46"/>
      <c r="F39" s="28"/>
      <c r="G39" s="29">
        <v>0</v>
      </c>
      <c r="H39" s="30">
        <v>7140.96</v>
      </c>
      <c r="I39" s="30">
        <v>8542.98</v>
      </c>
      <c r="J39" s="30">
        <v>8542.98</v>
      </c>
      <c r="K39" s="30">
        <v>1849.77</v>
      </c>
      <c r="L39" s="69">
        <v>21.65</v>
      </c>
      <c r="M39" s="47"/>
      <c r="N39" s="48"/>
      <c r="O39" s="48"/>
      <c r="P39" s="30">
        <v>14241.61</v>
      </c>
      <c r="Q39" s="69">
        <v>407.44</v>
      </c>
      <c r="R39" s="47"/>
      <c r="S39" s="26"/>
    </row>
    <row r="40" spans="1:19" ht="11.85" hidden="1" customHeight="1" x14ac:dyDescent="0.2">
      <c r="A40" s="49" t="s">
        <v>157</v>
      </c>
      <c r="B40" s="49"/>
      <c r="C40" s="49"/>
      <c r="D40" s="49"/>
      <c r="E40" s="49"/>
      <c r="F40" s="28"/>
      <c r="G40" s="29">
        <v>0</v>
      </c>
      <c r="H40" s="30">
        <v>7140.96</v>
      </c>
      <c r="I40" s="30">
        <v>8542.98</v>
      </c>
      <c r="J40" s="30">
        <v>8542.98</v>
      </c>
      <c r="K40" s="30">
        <v>1849.77</v>
      </c>
      <c r="L40" s="69">
        <v>21.65</v>
      </c>
      <c r="M40" s="47"/>
      <c r="N40" s="48"/>
      <c r="O40" s="48"/>
      <c r="P40" s="30">
        <v>14241.61</v>
      </c>
      <c r="Q40" s="69">
        <v>407.44</v>
      </c>
      <c r="R40" s="47"/>
      <c r="S40" s="26"/>
    </row>
    <row r="41" spans="1:19" ht="11.85" hidden="1" customHeight="1" x14ac:dyDescent="0.2">
      <c r="A41" s="54" t="s">
        <v>155</v>
      </c>
      <c r="B41" s="54"/>
      <c r="C41" s="54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ht="11.85" customHeight="1" x14ac:dyDescent="0.2">
      <c r="A42" s="27"/>
      <c r="B42" s="46" t="s">
        <v>158</v>
      </c>
      <c r="C42" s="46"/>
      <c r="D42" s="46"/>
      <c r="E42" s="46"/>
      <c r="F42" s="28"/>
      <c r="G42" s="29">
        <v>0</v>
      </c>
      <c r="H42" s="30">
        <v>28593.13</v>
      </c>
      <c r="I42" s="30">
        <v>46768.67</v>
      </c>
      <c r="J42" s="30">
        <v>46768.67</v>
      </c>
      <c r="K42" s="30">
        <v>20432.37</v>
      </c>
      <c r="L42" s="69">
        <v>43.69</v>
      </c>
      <c r="M42" s="47"/>
      <c r="N42" s="48"/>
      <c r="O42" s="48"/>
      <c r="P42" s="30">
        <v>73670.28</v>
      </c>
      <c r="Q42" s="47">
        <v>18740.849999999999</v>
      </c>
      <c r="R42" s="47"/>
      <c r="S42" s="26"/>
    </row>
    <row r="43" spans="1:19" ht="11.1" hidden="1" customHeight="1" x14ac:dyDescent="0.2">
      <c r="A43" s="49" t="s">
        <v>157</v>
      </c>
      <c r="B43" s="49"/>
      <c r="C43" s="49"/>
      <c r="D43" s="49"/>
      <c r="E43" s="49"/>
      <c r="F43" s="28"/>
      <c r="G43" s="29">
        <v>0</v>
      </c>
      <c r="H43" s="30">
        <v>28593.13</v>
      </c>
      <c r="I43" s="30">
        <v>46768.67</v>
      </c>
      <c r="J43" s="30">
        <v>46768.67</v>
      </c>
      <c r="K43" s="30">
        <v>20432.37</v>
      </c>
      <c r="L43" s="69">
        <v>43.69</v>
      </c>
      <c r="M43" s="47"/>
      <c r="N43" s="48"/>
      <c r="O43" s="48"/>
      <c r="P43" s="30">
        <v>73670.28</v>
      </c>
      <c r="Q43" s="47">
        <v>18740.849999999999</v>
      </c>
      <c r="R43" s="47"/>
      <c r="S43" s="26"/>
    </row>
    <row r="44" spans="1:19" ht="11.85" hidden="1" customHeight="1" x14ac:dyDescent="0.2">
      <c r="A44" s="54" t="s">
        <v>159</v>
      </c>
      <c r="B44" s="54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11.85" customHeight="1" x14ac:dyDescent="0.2">
      <c r="A45" s="27"/>
      <c r="B45" s="46" t="s">
        <v>160</v>
      </c>
      <c r="C45" s="46"/>
      <c r="D45" s="46"/>
      <c r="E45" s="46"/>
      <c r="F45" s="28"/>
      <c r="G45" s="29">
        <v>0</v>
      </c>
      <c r="H45" s="30">
        <v>-1996007.9</v>
      </c>
      <c r="I45" s="30">
        <v>1913461.47</v>
      </c>
      <c r="J45" s="30">
        <v>1913461.47</v>
      </c>
      <c r="K45" s="30">
        <v>1168607.03</v>
      </c>
      <c r="L45" s="69">
        <v>61.07</v>
      </c>
      <c r="M45" s="47"/>
      <c r="N45" s="48"/>
      <c r="O45" s="48"/>
      <c r="P45" s="30">
        <v>1589881.26</v>
      </c>
      <c r="Q45" s="47">
        <v>2841034.72</v>
      </c>
      <c r="R45" s="47"/>
      <c r="S45" s="26"/>
    </row>
    <row r="46" spans="1:19" ht="11.85" hidden="1" customHeight="1" x14ac:dyDescent="0.2">
      <c r="A46" s="49" t="s">
        <v>161</v>
      </c>
      <c r="B46" s="49"/>
      <c r="C46" s="49"/>
      <c r="D46" s="49"/>
      <c r="E46" s="49"/>
      <c r="F46" s="28"/>
      <c r="G46" s="29">
        <v>0</v>
      </c>
      <c r="H46" s="30">
        <v>-1996007.9</v>
      </c>
      <c r="I46" s="30">
        <v>1913461.47</v>
      </c>
      <c r="J46" s="30">
        <v>1913461.47</v>
      </c>
      <c r="K46" s="30">
        <v>1168607.03</v>
      </c>
      <c r="L46" s="69">
        <v>61.07</v>
      </c>
      <c r="M46" s="47"/>
      <c r="N46" s="48"/>
      <c r="O46" s="48"/>
      <c r="P46" s="30">
        <v>1589881.26</v>
      </c>
      <c r="Q46" s="47">
        <v>2841034.72</v>
      </c>
      <c r="R46" s="47"/>
      <c r="S46" s="26"/>
    </row>
    <row r="47" spans="1:19" ht="11.1" hidden="1" customHeight="1" x14ac:dyDescent="0.2">
      <c r="A47" s="54" t="s">
        <v>162</v>
      </c>
      <c r="B47" s="54"/>
      <c r="C47" s="54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ht="11.85" customHeight="1" x14ac:dyDescent="0.2">
      <c r="A48" s="27"/>
      <c r="B48" s="46" t="s">
        <v>163</v>
      </c>
      <c r="C48" s="46"/>
      <c r="D48" s="46"/>
      <c r="E48" s="46"/>
      <c r="F48" s="28"/>
      <c r="G48" s="29">
        <v>0</v>
      </c>
      <c r="H48" s="30">
        <v>43006.05</v>
      </c>
      <c r="I48" s="30">
        <v>335922.52</v>
      </c>
      <c r="J48" s="30">
        <v>335922.52</v>
      </c>
      <c r="K48" s="30">
        <v>227056.81</v>
      </c>
      <c r="L48" s="69">
        <v>67.59</v>
      </c>
      <c r="M48" s="47"/>
      <c r="N48" s="48"/>
      <c r="O48" s="48"/>
      <c r="P48" s="30">
        <v>207971.7</v>
      </c>
      <c r="Q48" s="47">
        <v>56099.94</v>
      </c>
      <c r="R48" s="47"/>
      <c r="S48" s="26"/>
    </row>
    <row r="49" spans="1:19" ht="11.1" hidden="1" customHeight="1" x14ac:dyDescent="0.2">
      <c r="A49" s="49" t="s">
        <v>164</v>
      </c>
      <c r="B49" s="49"/>
      <c r="C49" s="49"/>
      <c r="D49" s="49"/>
      <c r="E49" s="49"/>
      <c r="F49" s="28"/>
      <c r="G49" s="29">
        <v>0</v>
      </c>
      <c r="H49" s="30">
        <v>43006.05</v>
      </c>
      <c r="I49" s="30">
        <v>335922.52</v>
      </c>
      <c r="J49" s="30">
        <v>335922.52</v>
      </c>
      <c r="K49" s="30">
        <v>227056.81</v>
      </c>
      <c r="L49" s="69">
        <v>67.59</v>
      </c>
      <c r="M49" s="47"/>
      <c r="N49" s="48"/>
      <c r="O49" s="48"/>
      <c r="P49" s="30">
        <v>207971.7</v>
      </c>
      <c r="Q49" s="47">
        <v>56099.94</v>
      </c>
      <c r="R49" s="47"/>
      <c r="S49" s="26"/>
    </row>
    <row r="50" spans="1:19" ht="11.85" hidden="1" customHeight="1" x14ac:dyDescent="0.2">
      <c r="A50" s="54" t="s">
        <v>165</v>
      </c>
      <c r="B50" s="54"/>
      <c r="C50" s="54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ht="11.85" customHeight="1" x14ac:dyDescent="0.2">
      <c r="A51" s="27"/>
      <c r="B51" s="46" t="s">
        <v>166</v>
      </c>
      <c r="C51" s="46"/>
      <c r="D51" s="46"/>
      <c r="E51" s="46"/>
      <c r="F51" s="28"/>
      <c r="G51" s="29">
        <v>0</v>
      </c>
      <c r="H51" s="30">
        <v>3750415.09</v>
      </c>
      <c r="I51" s="30">
        <v>621043.94999999995</v>
      </c>
      <c r="J51" s="30">
        <v>621043.94999999995</v>
      </c>
      <c r="K51" s="30">
        <v>78145.75</v>
      </c>
      <c r="L51" s="69">
        <v>12.58</v>
      </c>
      <c r="M51" s="47"/>
      <c r="N51" s="48"/>
      <c r="O51" s="48"/>
      <c r="P51" s="30">
        <v>4296337.3</v>
      </c>
      <c r="Q51" s="47">
        <v>3024.01</v>
      </c>
      <c r="R51" s="47"/>
      <c r="S51" s="26"/>
    </row>
    <row r="52" spans="1:19" ht="11.85" hidden="1" customHeight="1" x14ac:dyDescent="0.2">
      <c r="A52" s="49" t="s">
        <v>167</v>
      </c>
      <c r="B52" s="49"/>
      <c r="C52" s="49"/>
      <c r="D52" s="49"/>
      <c r="E52" s="49"/>
      <c r="F52" s="28"/>
      <c r="G52" s="29">
        <v>0</v>
      </c>
      <c r="H52" s="30">
        <v>3750415.09</v>
      </c>
      <c r="I52" s="30">
        <v>621043.94999999995</v>
      </c>
      <c r="J52" s="30">
        <v>621043.94999999995</v>
      </c>
      <c r="K52" s="30">
        <v>78145.75</v>
      </c>
      <c r="L52" s="69">
        <v>12.58</v>
      </c>
      <c r="M52" s="47"/>
      <c r="N52" s="48"/>
      <c r="O52" s="48"/>
      <c r="P52" s="30">
        <v>4296337.3</v>
      </c>
      <c r="Q52" s="47">
        <v>3024.01</v>
      </c>
      <c r="R52" s="47"/>
      <c r="S52" s="26"/>
    </row>
    <row r="53" spans="1:19" ht="11.1" hidden="1" customHeight="1" x14ac:dyDescent="0.2">
      <c r="A53" s="54" t="s">
        <v>165</v>
      </c>
      <c r="B53" s="54"/>
      <c r="C53" s="54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 ht="11.85" customHeight="1" x14ac:dyDescent="0.2">
      <c r="A54" s="27"/>
      <c r="B54" s="46" t="s">
        <v>168</v>
      </c>
      <c r="C54" s="46"/>
      <c r="D54" s="46"/>
      <c r="E54" s="46"/>
      <c r="F54" s="28"/>
      <c r="G54" s="29">
        <v>0</v>
      </c>
      <c r="H54" s="30">
        <v>154326.68</v>
      </c>
      <c r="I54" s="30">
        <v>135361.13</v>
      </c>
      <c r="J54" s="30">
        <v>135361.13</v>
      </c>
      <c r="K54" s="30">
        <v>90980.97</v>
      </c>
      <c r="L54" s="69">
        <v>67.209999999999994</v>
      </c>
      <c r="M54" s="47"/>
      <c r="N54" s="48"/>
      <c r="O54" s="48"/>
      <c r="P54" s="30">
        <v>235981.12</v>
      </c>
      <c r="Q54" s="47">
        <v>37274.28</v>
      </c>
      <c r="R54" s="47"/>
      <c r="S54" s="26"/>
    </row>
    <row r="55" spans="1:19" ht="11.85" hidden="1" customHeight="1" x14ac:dyDescent="0.2">
      <c r="A55" s="49" t="s">
        <v>167</v>
      </c>
      <c r="B55" s="49"/>
      <c r="C55" s="49"/>
      <c r="D55" s="49"/>
      <c r="E55" s="49"/>
      <c r="F55" s="28"/>
      <c r="G55" s="29">
        <v>0</v>
      </c>
      <c r="H55" s="30">
        <v>154326.68</v>
      </c>
      <c r="I55" s="30">
        <v>135361.13</v>
      </c>
      <c r="J55" s="30">
        <v>135361.13</v>
      </c>
      <c r="K55" s="30">
        <v>90980.97</v>
      </c>
      <c r="L55" s="69">
        <v>67.209999999999994</v>
      </c>
      <c r="M55" s="47"/>
      <c r="N55" s="48"/>
      <c r="O55" s="48"/>
      <c r="P55" s="30">
        <v>235981.12</v>
      </c>
      <c r="Q55" s="47">
        <v>37274.28</v>
      </c>
      <c r="R55" s="47"/>
      <c r="S55" s="26"/>
    </row>
    <row r="56" spans="1:19" ht="11.85" hidden="1" customHeight="1" x14ac:dyDescent="0.2">
      <c r="A56" s="54" t="s">
        <v>165</v>
      </c>
      <c r="B56" s="54"/>
      <c r="C56" s="54"/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 ht="11.1" customHeight="1" x14ac:dyDescent="0.2">
      <c r="A57" s="27"/>
      <c r="B57" s="46" t="s">
        <v>169</v>
      </c>
      <c r="C57" s="46"/>
      <c r="D57" s="46"/>
      <c r="E57" s="46"/>
      <c r="F57" s="28"/>
      <c r="G57" s="29">
        <v>0</v>
      </c>
      <c r="H57" s="30">
        <v>2368.4699999999998</v>
      </c>
      <c r="I57" s="30">
        <v>95862.18</v>
      </c>
      <c r="J57" s="30">
        <v>95862.18</v>
      </c>
      <c r="K57" s="30">
        <v>59200.26</v>
      </c>
      <c r="L57" s="69">
        <v>61.76</v>
      </c>
      <c r="M57" s="47"/>
      <c r="N57" s="48"/>
      <c r="O57" s="48"/>
      <c r="P57" s="30">
        <v>168972.05</v>
      </c>
      <c r="Q57" s="47">
        <v>129941.66</v>
      </c>
      <c r="R57" s="47"/>
      <c r="S57" s="26"/>
    </row>
    <row r="58" spans="1:19" ht="11.85" hidden="1" customHeight="1" x14ac:dyDescent="0.2">
      <c r="A58" s="49" t="s">
        <v>167</v>
      </c>
      <c r="B58" s="49"/>
      <c r="C58" s="49"/>
      <c r="D58" s="49"/>
      <c r="E58" s="49"/>
      <c r="F58" s="28"/>
      <c r="G58" s="29">
        <v>0</v>
      </c>
      <c r="H58" s="30">
        <v>2368.4699999999998</v>
      </c>
      <c r="I58" s="30">
        <v>95862.18</v>
      </c>
      <c r="J58" s="30">
        <v>95862.18</v>
      </c>
      <c r="K58" s="30">
        <v>59200.26</v>
      </c>
      <c r="L58" s="69">
        <v>61.76</v>
      </c>
      <c r="M58" s="47"/>
      <c r="N58" s="48"/>
      <c r="O58" s="48"/>
      <c r="P58" s="30">
        <v>168972.05</v>
      </c>
      <c r="Q58" s="47">
        <v>129941.66</v>
      </c>
      <c r="R58" s="47"/>
      <c r="S58" s="26"/>
    </row>
    <row r="59" spans="1:19" ht="11.85" hidden="1" customHeight="1" x14ac:dyDescent="0.2">
      <c r="A59" s="54" t="s">
        <v>165</v>
      </c>
      <c r="B59" s="54"/>
      <c r="C59" s="54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1:19" ht="11.85" customHeight="1" x14ac:dyDescent="0.2">
      <c r="A60" s="27"/>
      <c r="B60" s="46" t="s">
        <v>170</v>
      </c>
      <c r="C60" s="46"/>
      <c r="D60" s="46"/>
      <c r="E60" s="46"/>
      <c r="F60" s="28"/>
      <c r="G60" s="29">
        <v>0</v>
      </c>
      <c r="H60" s="30">
        <v>37582.11</v>
      </c>
      <c r="I60" s="30">
        <v>66172.11</v>
      </c>
      <c r="J60" s="30">
        <v>66172.11</v>
      </c>
      <c r="K60" s="30">
        <v>62404.56</v>
      </c>
      <c r="L60" s="69">
        <v>94.31</v>
      </c>
      <c r="M60" s="47"/>
      <c r="N60" s="48"/>
      <c r="O60" s="48"/>
      <c r="P60" s="30">
        <v>41349.660000000003</v>
      </c>
      <c r="Q60" s="69">
        <v>0</v>
      </c>
      <c r="R60" s="47"/>
      <c r="S60" s="26"/>
    </row>
    <row r="61" spans="1:19" ht="11.1" hidden="1" customHeight="1" x14ac:dyDescent="0.2">
      <c r="A61" s="49" t="s">
        <v>167</v>
      </c>
      <c r="B61" s="49"/>
      <c r="C61" s="49"/>
      <c r="D61" s="49"/>
      <c r="E61" s="49"/>
      <c r="F61" s="28"/>
      <c r="G61" s="29">
        <v>0</v>
      </c>
      <c r="H61" s="30">
        <v>37582.11</v>
      </c>
      <c r="I61" s="30">
        <v>66172.11</v>
      </c>
      <c r="J61" s="30">
        <v>66172.11</v>
      </c>
      <c r="K61" s="30">
        <v>62404.56</v>
      </c>
      <c r="L61" s="69">
        <v>94.31</v>
      </c>
      <c r="M61" s="47"/>
      <c r="N61" s="48"/>
      <c r="O61" s="48"/>
      <c r="P61" s="30">
        <v>41349.660000000003</v>
      </c>
      <c r="Q61" s="69">
        <v>0</v>
      </c>
      <c r="R61" s="47"/>
      <c r="S61" s="26"/>
    </row>
    <row r="62" spans="1:19" ht="11.85" hidden="1" customHeight="1" x14ac:dyDescent="0.2">
      <c r="A62" s="54" t="s">
        <v>165</v>
      </c>
      <c r="B62" s="54"/>
      <c r="C62" s="54"/>
      <c r="D62" s="54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ht="11.85" customHeight="1" x14ac:dyDescent="0.2">
      <c r="A63" s="27"/>
      <c r="B63" s="46" t="s">
        <v>171</v>
      </c>
      <c r="C63" s="46"/>
      <c r="D63" s="46"/>
      <c r="E63" s="46"/>
      <c r="F63" s="28"/>
      <c r="G63" s="29">
        <v>0</v>
      </c>
      <c r="H63" s="30">
        <v>47498.69</v>
      </c>
      <c r="I63" s="30">
        <v>112332.66</v>
      </c>
      <c r="J63" s="30">
        <v>112332.66</v>
      </c>
      <c r="K63" s="30">
        <v>74860.539999999994</v>
      </c>
      <c r="L63" s="69">
        <v>66.64</v>
      </c>
      <c r="M63" s="47"/>
      <c r="N63" s="48"/>
      <c r="O63" s="48"/>
      <c r="P63" s="30">
        <v>87358.51</v>
      </c>
      <c r="Q63" s="47">
        <v>2387.6999999999998</v>
      </c>
      <c r="R63" s="47"/>
      <c r="S63" s="26"/>
    </row>
    <row r="64" spans="1:19" ht="11.85" hidden="1" customHeight="1" x14ac:dyDescent="0.2">
      <c r="A64" s="49" t="s">
        <v>167</v>
      </c>
      <c r="B64" s="49"/>
      <c r="C64" s="49"/>
      <c r="D64" s="49"/>
      <c r="E64" s="49"/>
      <c r="F64" s="28"/>
      <c r="G64" s="29">
        <v>0</v>
      </c>
      <c r="H64" s="30">
        <v>47498.69</v>
      </c>
      <c r="I64" s="30">
        <v>112332.66</v>
      </c>
      <c r="J64" s="30">
        <v>112332.66</v>
      </c>
      <c r="K64" s="30">
        <v>74860.539999999994</v>
      </c>
      <c r="L64" s="69">
        <v>66.64</v>
      </c>
      <c r="M64" s="47"/>
      <c r="N64" s="48"/>
      <c r="O64" s="48"/>
      <c r="P64" s="30">
        <v>87358.51</v>
      </c>
      <c r="Q64" s="47">
        <v>2387.6999999999998</v>
      </c>
      <c r="R64" s="47"/>
      <c r="S64" s="26"/>
    </row>
    <row r="65" spans="1:19" ht="11.1" hidden="1" customHeight="1" x14ac:dyDescent="0.2">
      <c r="A65" s="54" t="s">
        <v>165</v>
      </c>
      <c r="B65" s="54"/>
      <c r="C65" s="54"/>
      <c r="D65" s="54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</row>
    <row r="66" spans="1:19" ht="11.85" customHeight="1" x14ac:dyDescent="0.2">
      <c r="A66" s="27"/>
      <c r="B66" s="46" t="s">
        <v>172</v>
      </c>
      <c r="C66" s="46"/>
      <c r="D66" s="46"/>
      <c r="E66" s="46"/>
      <c r="F66" s="28"/>
      <c r="G66" s="29">
        <v>0</v>
      </c>
      <c r="H66" s="30">
        <v>4559475.75</v>
      </c>
      <c r="I66" s="30">
        <v>328193.09999999998</v>
      </c>
      <c r="J66" s="30">
        <v>328193.09999999998</v>
      </c>
      <c r="K66" s="30">
        <v>15696.12</v>
      </c>
      <c r="L66" s="69">
        <v>4.78</v>
      </c>
      <c r="M66" s="47"/>
      <c r="N66" s="48"/>
      <c r="O66" s="48"/>
      <c r="P66" s="30">
        <v>4872977.79</v>
      </c>
      <c r="Q66" s="47">
        <v>1005.06</v>
      </c>
      <c r="R66" s="47"/>
      <c r="S66" s="26"/>
    </row>
    <row r="67" spans="1:19" ht="11.85" hidden="1" customHeight="1" x14ac:dyDescent="0.2">
      <c r="A67" s="49" t="s">
        <v>167</v>
      </c>
      <c r="B67" s="49"/>
      <c r="C67" s="49"/>
      <c r="D67" s="49"/>
      <c r="E67" s="49"/>
      <c r="F67" s="28"/>
      <c r="G67" s="29">
        <v>0</v>
      </c>
      <c r="H67" s="30">
        <v>4559475.75</v>
      </c>
      <c r="I67" s="30">
        <v>328193.09999999998</v>
      </c>
      <c r="J67" s="30">
        <v>328193.09999999998</v>
      </c>
      <c r="K67" s="30">
        <v>15696.12</v>
      </c>
      <c r="L67" s="69">
        <v>4.78</v>
      </c>
      <c r="M67" s="47"/>
      <c r="N67" s="48"/>
      <c r="O67" s="48"/>
      <c r="P67" s="30">
        <v>4872977.79</v>
      </c>
      <c r="Q67" s="47">
        <v>1005.06</v>
      </c>
      <c r="R67" s="47"/>
      <c r="S67" s="26"/>
    </row>
    <row r="68" spans="1:19" ht="11.85" hidden="1" customHeight="1" x14ac:dyDescent="0.2">
      <c r="A68" s="54" t="s">
        <v>173</v>
      </c>
      <c r="B68" s="54"/>
      <c r="C68" s="54"/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</row>
    <row r="69" spans="1:19" ht="11.1" customHeight="1" x14ac:dyDescent="0.2">
      <c r="A69" s="27"/>
      <c r="B69" s="46" t="s">
        <v>174</v>
      </c>
      <c r="C69" s="46"/>
      <c r="D69" s="46"/>
      <c r="E69" s="46"/>
      <c r="F69" s="28"/>
      <c r="G69" s="29">
        <v>0</v>
      </c>
      <c r="H69" s="30">
        <v>1117964.1299999999</v>
      </c>
      <c r="I69" s="30">
        <v>322050.58</v>
      </c>
      <c r="J69" s="30">
        <v>322050.58</v>
      </c>
      <c r="K69" s="30">
        <v>234048.83</v>
      </c>
      <c r="L69" s="69">
        <v>72.67</v>
      </c>
      <c r="M69" s="47"/>
      <c r="N69" s="48"/>
      <c r="O69" s="48"/>
      <c r="P69" s="30">
        <v>1796442.16</v>
      </c>
      <c r="Q69" s="47">
        <v>590476.28</v>
      </c>
      <c r="R69" s="47"/>
      <c r="S69" s="26"/>
    </row>
    <row r="70" spans="1:19" ht="11.85" hidden="1" customHeight="1" x14ac:dyDescent="0.2">
      <c r="A70" s="49" t="s">
        <v>175</v>
      </c>
      <c r="B70" s="49"/>
      <c r="C70" s="49"/>
      <c r="D70" s="49"/>
      <c r="E70" s="49"/>
      <c r="F70" s="28"/>
      <c r="G70" s="29">
        <v>0</v>
      </c>
      <c r="H70" s="30">
        <v>1117964.1299999999</v>
      </c>
      <c r="I70" s="30">
        <v>322050.58</v>
      </c>
      <c r="J70" s="30">
        <v>322050.58</v>
      </c>
      <c r="K70" s="30">
        <v>234048.83</v>
      </c>
      <c r="L70" s="69">
        <v>72.67</v>
      </c>
      <c r="M70" s="47"/>
      <c r="N70" s="48"/>
      <c r="O70" s="48"/>
      <c r="P70" s="30">
        <v>1796442.16</v>
      </c>
      <c r="Q70" s="47">
        <v>590476.28</v>
      </c>
      <c r="R70" s="47"/>
      <c r="S70" s="26"/>
    </row>
    <row r="71" spans="1:19" ht="11.85" hidden="1" customHeight="1" x14ac:dyDescent="0.2">
      <c r="A71" s="54" t="s">
        <v>176</v>
      </c>
      <c r="B71" s="54"/>
      <c r="C71" s="54"/>
      <c r="D71" s="54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</row>
    <row r="72" spans="1:19" ht="11.85" customHeight="1" x14ac:dyDescent="0.2">
      <c r="A72" s="27"/>
      <c r="B72" s="46" t="s">
        <v>177</v>
      </c>
      <c r="C72" s="46"/>
      <c r="D72" s="46"/>
      <c r="E72" s="46"/>
      <c r="F72" s="28"/>
      <c r="G72" s="29">
        <v>0</v>
      </c>
      <c r="H72" s="30">
        <v>61728.18</v>
      </c>
      <c r="I72" s="30">
        <v>88393.919999999998</v>
      </c>
      <c r="J72" s="30">
        <v>88393.919999999998</v>
      </c>
      <c r="K72" s="30">
        <v>22817.72</v>
      </c>
      <c r="L72" s="69">
        <v>25.81</v>
      </c>
      <c r="M72" s="47"/>
      <c r="N72" s="48"/>
      <c r="O72" s="48"/>
      <c r="P72" s="30">
        <v>154948.75</v>
      </c>
      <c r="Q72" s="47">
        <v>27644.37</v>
      </c>
      <c r="R72" s="47"/>
      <c r="S72" s="26"/>
    </row>
    <row r="73" spans="1:19" ht="11.1" hidden="1" customHeight="1" x14ac:dyDescent="0.2">
      <c r="A73" s="49" t="s">
        <v>178</v>
      </c>
      <c r="B73" s="49"/>
      <c r="C73" s="49"/>
      <c r="D73" s="49"/>
      <c r="E73" s="49"/>
      <c r="F73" s="28"/>
      <c r="G73" s="29">
        <v>0</v>
      </c>
      <c r="H73" s="30">
        <v>61728.18</v>
      </c>
      <c r="I73" s="30">
        <v>88393.919999999998</v>
      </c>
      <c r="J73" s="30">
        <v>88393.919999999998</v>
      </c>
      <c r="K73" s="30">
        <v>22817.72</v>
      </c>
      <c r="L73" s="69">
        <v>25.81</v>
      </c>
      <c r="M73" s="47"/>
      <c r="N73" s="48"/>
      <c r="O73" s="48"/>
      <c r="P73" s="30">
        <v>154948.75</v>
      </c>
      <c r="Q73" s="47">
        <v>27644.37</v>
      </c>
      <c r="R73" s="47"/>
      <c r="S73" s="26"/>
    </row>
    <row r="74" spans="1:19" ht="11.85" hidden="1" customHeight="1" x14ac:dyDescent="0.2">
      <c r="A74" s="54" t="s">
        <v>179</v>
      </c>
      <c r="B74" s="54"/>
      <c r="C74" s="54"/>
      <c r="D74" s="54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</row>
    <row r="75" spans="1:19" ht="11.85" customHeight="1" x14ac:dyDescent="0.2">
      <c r="A75" s="27"/>
      <c r="B75" s="46" t="s">
        <v>180</v>
      </c>
      <c r="C75" s="46"/>
      <c r="D75" s="46"/>
      <c r="E75" s="46"/>
      <c r="F75" s="28"/>
      <c r="G75" s="29">
        <v>0</v>
      </c>
      <c r="H75" s="34">
        <v>0</v>
      </c>
      <c r="I75" s="30">
        <v>12040.52</v>
      </c>
      <c r="J75" s="30">
        <v>12040.52</v>
      </c>
      <c r="K75" s="30">
        <v>10560.17</v>
      </c>
      <c r="L75" s="69">
        <v>87.71</v>
      </c>
      <c r="M75" s="47"/>
      <c r="N75" s="48"/>
      <c r="O75" s="48"/>
      <c r="P75" s="30">
        <v>7145.62</v>
      </c>
      <c r="Q75" s="47">
        <v>5665.27</v>
      </c>
      <c r="R75" s="47"/>
      <c r="S75" s="26"/>
    </row>
    <row r="76" spans="1:19" ht="11.85" hidden="1" customHeight="1" x14ac:dyDescent="0.2">
      <c r="A76" s="49" t="s">
        <v>181</v>
      </c>
      <c r="B76" s="49"/>
      <c r="C76" s="49"/>
      <c r="D76" s="49"/>
      <c r="E76" s="49"/>
      <c r="F76" s="28"/>
      <c r="G76" s="29">
        <v>0</v>
      </c>
      <c r="H76" s="34">
        <v>0</v>
      </c>
      <c r="I76" s="30">
        <v>12040.52</v>
      </c>
      <c r="J76" s="30">
        <v>12040.52</v>
      </c>
      <c r="K76" s="30">
        <v>10560.17</v>
      </c>
      <c r="L76" s="69">
        <v>87.71</v>
      </c>
      <c r="M76" s="47"/>
      <c r="N76" s="48"/>
      <c r="O76" s="48"/>
      <c r="P76" s="30">
        <v>7145.62</v>
      </c>
      <c r="Q76" s="47">
        <v>5665.27</v>
      </c>
      <c r="R76" s="47"/>
      <c r="S76" s="26"/>
    </row>
    <row r="77" spans="1:19" ht="11.1" hidden="1" customHeight="1" x14ac:dyDescent="0.2">
      <c r="A77" s="54" t="s">
        <v>179</v>
      </c>
      <c r="B77" s="54"/>
      <c r="C77" s="54"/>
      <c r="D77" s="54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</row>
    <row r="78" spans="1:19" ht="11.85" customHeight="1" x14ac:dyDescent="0.2">
      <c r="A78" s="27"/>
      <c r="B78" s="46" t="s">
        <v>182</v>
      </c>
      <c r="C78" s="46"/>
      <c r="D78" s="46"/>
      <c r="E78" s="46"/>
      <c r="F78" s="28"/>
      <c r="G78" s="29">
        <v>0</v>
      </c>
      <c r="H78" s="30">
        <v>-1596.84</v>
      </c>
      <c r="I78" s="30">
        <v>18958.86</v>
      </c>
      <c r="J78" s="30">
        <v>18958.86</v>
      </c>
      <c r="K78" s="30">
        <v>11426.76</v>
      </c>
      <c r="L78" s="69">
        <v>60.27</v>
      </c>
      <c r="M78" s="47"/>
      <c r="N78" s="48"/>
      <c r="O78" s="48"/>
      <c r="P78" s="30">
        <v>7104.44</v>
      </c>
      <c r="Q78" s="47">
        <v>1169.18</v>
      </c>
      <c r="R78" s="47"/>
      <c r="S78" s="26"/>
    </row>
    <row r="79" spans="1:19" ht="11.85" hidden="1" customHeight="1" x14ac:dyDescent="0.2">
      <c r="A79" s="49" t="s">
        <v>181</v>
      </c>
      <c r="B79" s="49"/>
      <c r="C79" s="49"/>
      <c r="D79" s="49"/>
      <c r="E79" s="49"/>
      <c r="F79" s="28"/>
      <c r="G79" s="29">
        <v>0</v>
      </c>
      <c r="H79" s="30">
        <v>-1596.84</v>
      </c>
      <c r="I79" s="30">
        <v>18958.86</v>
      </c>
      <c r="J79" s="30">
        <v>18958.86</v>
      </c>
      <c r="K79" s="30">
        <v>11426.76</v>
      </c>
      <c r="L79" s="69">
        <v>60.27</v>
      </c>
      <c r="M79" s="47"/>
      <c r="N79" s="48"/>
      <c r="O79" s="48"/>
      <c r="P79" s="30">
        <v>7104.44</v>
      </c>
      <c r="Q79" s="47">
        <v>1169.18</v>
      </c>
      <c r="R79" s="47"/>
      <c r="S79" s="26"/>
    </row>
    <row r="80" spans="1:19" ht="11.85" hidden="1" customHeight="1" x14ac:dyDescent="0.2">
      <c r="A80" s="54" t="s">
        <v>179</v>
      </c>
      <c r="B80" s="54"/>
      <c r="C80" s="54"/>
      <c r="D80" s="54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 ht="11.1" customHeight="1" x14ac:dyDescent="0.2">
      <c r="A81" s="27"/>
      <c r="B81" s="46" t="s">
        <v>183</v>
      </c>
      <c r="C81" s="46"/>
      <c r="D81" s="46"/>
      <c r="E81" s="46"/>
      <c r="F81" s="28"/>
      <c r="G81" s="29">
        <v>0</v>
      </c>
      <c r="H81" s="34">
        <v>0</v>
      </c>
      <c r="I81" s="30">
        <v>44484.75</v>
      </c>
      <c r="J81" s="30">
        <v>44484.75</v>
      </c>
      <c r="K81" s="30">
        <v>35465.61</v>
      </c>
      <c r="L81" s="69">
        <v>79.73</v>
      </c>
      <c r="M81" s="47"/>
      <c r="N81" s="48"/>
      <c r="O81" s="48"/>
      <c r="P81" s="30">
        <v>9019.14</v>
      </c>
      <c r="Q81" s="69">
        <v>0</v>
      </c>
      <c r="R81" s="47"/>
      <c r="S81" s="26"/>
    </row>
    <row r="82" spans="1:19" ht="11.85" hidden="1" customHeight="1" x14ac:dyDescent="0.2">
      <c r="A82" s="49" t="s">
        <v>181</v>
      </c>
      <c r="B82" s="49"/>
      <c r="C82" s="49"/>
      <c r="D82" s="49"/>
      <c r="E82" s="49"/>
      <c r="F82" s="28"/>
      <c r="G82" s="29">
        <v>0</v>
      </c>
      <c r="H82" s="34">
        <v>0</v>
      </c>
      <c r="I82" s="30">
        <v>44484.75</v>
      </c>
      <c r="J82" s="30">
        <v>44484.75</v>
      </c>
      <c r="K82" s="30">
        <v>35465.61</v>
      </c>
      <c r="L82" s="69">
        <v>79.73</v>
      </c>
      <c r="M82" s="47"/>
      <c r="N82" s="48"/>
      <c r="O82" s="48"/>
      <c r="P82" s="30">
        <v>9019.14</v>
      </c>
      <c r="Q82" s="69">
        <v>0</v>
      </c>
      <c r="R82" s="47"/>
      <c r="S82" s="26"/>
    </row>
    <row r="83" spans="1:19" ht="11.85" hidden="1" customHeight="1" x14ac:dyDescent="0.2">
      <c r="A83" s="54" t="s">
        <v>179</v>
      </c>
      <c r="B83" s="54"/>
      <c r="C83" s="54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 ht="11.85" customHeight="1" x14ac:dyDescent="0.2">
      <c r="A84" s="27"/>
      <c r="B84" s="46" t="s">
        <v>184</v>
      </c>
      <c r="C84" s="46"/>
      <c r="D84" s="46"/>
      <c r="E84" s="46"/>
      <c r="F84" s="28"/>
      <c r="G84" s="29">
        <v>0</v>
      </c>
      <c r="H84" s="34">
        <v>0.12</v>
      </c>
      <c r="I84" s="30">
        <v>8417.43</v>
      </c>
      <c r="J84" s="30">
        <v>8417.43</v>
      </c>
      <c r="K84" s="30">
        <v>2207.8200000000002</v>
      </c>
      <c r="L84" s="69">
        <v>26.23</v>
      </c>
      <c r="M84" s="47"/>
      <c r="N84" s="48"/>
      <c r="O84" s="48"/>
      <c r="P84" s="30">
        <v>6209.73</v>
      </c>
      <c r="Q84" s="69">
        <v>0</v>
      </c>
      <c r="R84" s="47"/>
      <c r="S84" s="26"/>
    </row>
    <row r="85" spans="1:19" ht="11.1" hidden="1" customHeight="1" x14ac:dyDescent="0.2">
      <c r="A85" s="49" t="s">
        <v>181</v>
      </c>
      <c r="B85" s="49"/>
      <c r="C85" s="49"/>
      <c r="D85" s="49"/>
      <c r="E85" s="49"/>
      <c r="F85" s="28"/>
      <c r="G85" s="29">
        <v>0</v>
      </c>
      <c r="H85" s="34">
        <v>0.12</v>
      </c>
      <c r="I85" s="30">
        <v>8417.43</v>
      </c>
      <c r="J85" s="30">
        <v>8417.43</v>
      </c>
      <c r="K85" s="30">
        <v>2207.8200000000002</v>
      </c>
      <c r="L85" s="69">
        <v>26.23</v>
      </c>
      <c r="M85" s="47"/>
      <c r="N85" s="48"/>
      <c r="O85" s="48"/>
      <c r="P85" s="30">
        <v>6209.73</v>
      </c>
      <c r="Q85" s="69">
        <v>0</v>
      </c>
      <c r="R85" s="47"/>
      <c r="S85" s="26"/>
    </row>
    <row r="86" spans="1:19" ht="11.85" hidden="1" customHeight="1" x14ac:dyDescent="0.2">
      <c r="A86" s="54" t="s">
        <v>185</v>
      </c>
      <c r="B86" s="54"/>
      <c r="C86" s="54"/>
      <c r="D86" s="54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</row>
    <row r="87" spans="1:19" ht="11.85" customHeight="1" x14ac:dyDescent="0.2">
      <c r="A87" s="27"/>
      <c r="B87" s="46" t="s">
        <v>186</v>
      </c>
      <c r="C87" s="46"/>
      <c r="D87" s="46"/>
      <c r="E87" s="46"/>
      <c r="F87" s="28"/>
      <c r="G87" s="29">
        <v>0</v>
      </c>
      <c r="H87" s="30">
        <v>188175.79</v>
      </c>
      <c r="I87" s="30">
        <v>296735.25</v>
      </c>
      <c r="J87" s="30">
        <v>296735.25</v>
      </c>
      <c r="K87" s="30">
        <v>87917.52</v>
      </c>
      <c r="L87" s="69">
        <v>29.63</v>
      </c>
      <c r="M87" s="47"/>
      <c r="N87" s="48"/>
      <c r="O87" s="48"/>
      <c r="P87" s="30">
        <v>495691.95</v>
      </c>
      <c r="Q87" s="47">
        <v>98698.43</v>
      </c>
      <c r="R87" s="47"/>
      <c r="S87" s="26"/>
    </row>
    <row r="88" spans="1:19" ht="11.85" hidden="1" customHeight="1" x14ac:dyDescent="0.2">
      <c r="A88" s="49" t="s">
        <v>187</v>
      </c>
      <c r="B88" s="49"/>
      <c r="C88" s="49"/>
      <c r="D88" s="49"/>
      <c r="E88" s="49"/>
      <c r="F88" s="28"/>
      <c r="G88" s="29">
        <v>0</v>
      </c>
      <c r="H88" s="30">
        <v>188175.79</v>
      </c>
      <c r="I88" s="30">
        <v>296735.25</v>
      </c>
      <c r="J88" s="30">
        <v>296735.25</v>
      </c>
      <c r="K88" s="30">
        <v>87917.52</v>
      </c>
      <c r="L88" s="69">
        <v>29.63</v>
      </c>
      <c r="M88" s="47"/>
      <c r="N88" s="48"/>
      <c r="O88" s="48"/>
      <c r="P88" s="30">
        <v>495691.95</v>
      </c>
      <c r="Q88" s="47">
        <v>98698.43</v>
      </c>
      <c r="R88" s="47"/>
      <c r="S88" s="26"/>
    </row>
    <row r="89" spans="1:19" ht="11.1" hidden="1" customHeight="1" x14ac:dyDescent="0.2">
      <c r="A89" s="54" t="s">
        <v>188</v>
      </c>
      <c r="B89" s="54"/>
      <c r="C89" s="54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</row>
    <row r="90" spans="1:19" ht="11.85" customHeight="1" x14ac:dyDescent="0.2">
      <c r="A90" s="27"/>
      <c r="B90" s="46" t="s">
        <v>189</v>
      </c>
      <c r="C90" s="46"/>
      <c r="D90" s="46"/>
      <c r="E90" s="46"/>
      <c r="F90" s="28"/>
      <c r="G90" s="29">
        <v>0</v>
      </c>
      <c r="H90" s="30">
        <v>481952.36</v>
      </c>
      <c r="I90" s="30">
        <v>250137.62</v>
      </c>
      <c r="J90" s="30">
        <v>250137.62</v>
      </c>
      <c r="K90" s="30">
        <v>5770.52</v>
      </c>
      <c r="L90" s="69">
        <v>2.31</v>
      </c>
      <c r="M90" s="47"/>
      <c r="N90" s="48"/>
      <c r="O90" s="48"/>
      <c r="P90" s="30">
        <v>1047896.11</v>
      </c>
      <c r="Q90" s="47">
        <v>321576.65000000002</v>
      </c>
      <c r="R90" s="47"/>
      <c r="S90" s="26"/>
    </row>
    <row r="91" spans="1:19" ht="11.1" hidden="1" customHeight="1" x14ac:dyDescent="0.2">
      <c r="A91" s="49" t="s">
        <v>190</v>
      </c>
      <c r="B91" s="49"/>
      <c r="C91" s="49"/>
      <c r="D91" s="49"/>
      <c r="E91" s="49"/>
      <c r="F91" s="28"/>
      <c r="G91" s="29">
        <v>0</v>
      </c>
      <c r="H91" s="30">
        <v>481952.36</v>
      </c>
      <c r="I91" s="30">
        <v>250137.62</v>
      </c>
      <c r="J91" s="30">
        <v>250137.62</v>
      </c>
      <c r="K91" s="30">
        <v>5770.52</v>
      </c>
      <c r="L91" s="69">
        <v>2.31</v>
      </c>
      <c r="M91" s="47"/>
      <c r="N91" s="48"/>
      <c r="O91" s="48"/>
      <c r="P91" s="30">
        <v>1047896.11</v>
      </c>
      <c r="Q91" s="47">
        <v>321576.65000000002</v>
      </c>
      <c r="R91" s="47"/>
      <c r="S91" s="26"/>
    </row>
    <row r="92" spans="1:19" ht="11.85" hidden="1" customHeight="1" x14ac:dyDescent="0.2">
      <c r="A92" s="54" t="s">
        <v>191</v>
      </c>
      <c r="B92" s="54"/>
      <c r="C92" s="54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</row>
    <row r="93" spans="1:19" ht="11.85" customHeight="1" x14ac:dyDescent="0.2">
      <c r="A93" s="27"/>
      <c r="B93" s="46" t="s">
        <v>192</v>
      </c>
      <c r="C93" s="46"/>
      <c r="D93" s="46"/>
      <c r="E93" s="46"/>
      <c r="F93" s="28"/>
      <c r="G93" s="29">
        <v>0</v>
      </c>
      <c r="H93" s="30">
        <v>-2901.35</v>
      </c>
      <c r="I93" s="30">
        <v>72199.86</v>
      </c>
      <c r="J93" s="30">
        <v>72199.86</v>
      </c>
      <c r="K93" s="30">
        <v>-21072.12</v>
      </c>
      <c r="L93" s="69">
        <v>-29.19</v>
      </c>
      <c r="M93" s="47"/>
      <c r="N93" s="48"/>
      <c r="O93" s="48"/>
      <c r="P93" s="30">
        <v>92510.94</v>
      </c>
      <c r="Q93" s="47">
        <v>2140.31</v>
      </c>
      <c r="R93" s="47"/>
      <c r="S93" s="26"/>
    </row>
    <row r="94" spans="1:19" ht="11.85" hidden="1" customHeight="1" x14ac:dyDescent="0.2">
      <c r="A94" s="49" t="s">
        <v>193</v>
      </c>
      <c r="B94" s="49"/>
      <c r="C94" s="49"/>
      <c r="D94" s="49"/>
      <c r="E94" s="49"/>
      <c r="F94" s="28"/>
      <c r="G94" s="29">
        <v>0</v>
      </c>
      <c r="H94" s="30">
        <v>-2901.35</v>
      </c>
      <c r="I94" s="30">
        <v>72199.86</v>
      </c>
      <c r="J94" s="30">
        <v>72199.86</v>
      </c>
      <c r="K94" s="30">
        <v>-21072.12</v>
      </c>
      <c r="L94" s="69">
        <v>-29.19</v>
      </c>
      <c r="M94" s="47"/>
      <c r="N94" s="48"/>
      <c r="O94" s="48"/>
      <c r="P94" s="30">
        <v>92510.94</v>
      </c>
      <c r="Q94" s="47">
        <v>2140.31</v>
      </c>
      <c r="R94" s="47"/>
      <c r="S94" s="26"/>
    </row>
    <row r="95" spans="1:19" ht="11.1" hidden="1" customHeight="1" x14ac:dyDescent="0.2">
      <c r="A95" s="54" t="s">
        <v>191</v>
      </c>
      <c r="B95" s="54"/>
      <c r="C95" s="54"/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</row>
    <row r="96" spans="1:19" ht="11.85" customHeight="1" x14ac:dyDescent="0.2">
      <c r="A96" s="27"/>
      <c r="B96" s="46" t="s">
        <v>194</v>
      </c>
      <c r="C96" s="46"/>
      <c r="D96" s="46"/>
      <c r="E96" s="46"/>
      <c r="F96" s="28"/>
      <c r="G96" s="29">
        <v>0</v>
      </c>
      <c r="H96" s="30">
        <v>35665.379999999997</v>
      </c>
      <c r="I96" s="30">
        <v>9188.0400000000009</v>
      </c>
      <c r="J96" s="30">
        <v>9188.0400000000009</v>
      </c>
      <c r="K96" s="30">
        <v>0</v>
      </c>
      <c r="L96" s="69">
        <v>0</v>
      </c>
      <c r="M96" s="47"/>
      <c r="N96" s="48"/>
      <c r="O96" s="48"/>
      <c r="P96" s="30">
        <v>44853.42</v>
      </c>
      <c r="Q96" s="69">
        <v>0</v>
      </c>
      <c r="R96" s="47"/>
      <c r="S96" s="26"/>
    </row>
    <row r="97" spans="1:19" ht="11.85" hidden="1" customHeight="1" x14ac:dyDescent="0.2">
      <c r="A97" s="49" t="s">
        <v>193</v>
      </c>
      <c r="B97" s="49"/>
      <c r="C97" s="49"/>
      <c r="D97" s="49"/>
      <c r="E97" s="49"/>
      <c r="F97" s="28"/>
      <c r="G97" s="29">
        <v>0</v>
      </c>
      <c r="H97" s="30">
        <v>35665.379999999997</v>
      </c>
      <c r="I97" s="30">
        <v>9188.0400000000009</v>
      </c>
      <c r="J97" s="30">
        <v>9188.0400000000009</v>
      </c>
      <c r="K97" s="30">
        <v>0</v>
      </c>
      <c r="L97" s="69">
        <v>0</v>
      </c>
      <c r="M97" s="47"/>
      <c r="N97" s="48"/>
      <c r="O97" s="48"/>
      <c r="P97" s="30">
        <v>44853.42</v>
      </c>
      <c r="Q97" s="69">
        <v>0</v>
      </c>
      <c r="R97" s="47"/>
      <c r="S97" s="26"/>
    </row>
    <row r="98" spans="1:19" ht="11.85" hidden="1" customHeight="1" x14ac:dyDescent="0.2">
      <c r="A98" s="54" t="s">
        <v>191</v>
      </c>
      <c r="B98" s="54"/>
      <c r="C98" s="54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</row>
    <row r="99" spans="1:19" ht="11.1" customHeight="1" x14ac:dyDescent="0.2">
      <c r="A99" s="27"/>
      <c r="B99" s="46" t="s">
        <v>195</v>
      </c>
      <c r="C99" s="46"/>
      <c r="D99" s="46"/>
      <c r="E99" s="46"/>
      <c r="F99" s="28"/>
      <c r="G99" s="29">
        <v>0</v>
      </c>
      <c r="H99" s="34">
        <v>0</v>
      </c>
      <c r="I99" s="30">
        <v>2798.37</v>
      </c>
      <c r="J99" s="30">
        <v>2798.37</v>
      </c>
      <c r="K99" s="30">
        <v>0</v>
      </c>
      <c r="L99" s="69">
        <v>0</v>
      </c>
      <c r="M99" s="47"/>
      <c r="N99" s="48"/>
      <c r="O99" s="48"/>
      <c r="P99" s="30">
        <v>2798.37</v>
      </c>
      <c r="Q99" s="69">
        <v>0</v>
      </c>
      <c r="R99" s="47"/>
      <c r="S99" s="26"/>
    </row>
    <row r="100" spans="1:19" ht="11.85" hidden="1" customHeight="1" x14ac:dyDescent="0.2">
      <c r="A100" s="49" t="s">
        <v>193</v>
      </c>
      <c r="B100" s="49"/>
      <c r="C100" s="49"/>
      <c r="D100" s="49"/>
      <c r="E100" s="49"/>
      <c r="F100" s="28"/>
      <c r="G100" s="29">
        <v>0</v>
      </c>
      <c r="H100" s="34">
        <v>0</v>
      </c>
      <c r="I100" s="30">
        <v>2798.37</v>
      </c>
      <c r="J100" s="30">
        <v>2798.37</v>
      </c>
      <c r="K100" s="30">
        <v>0</v>
      </c>
      <c r="L100" s="69">
        <v>0</v>
      </c>
      <c r="M100" s="47"/>
      <c r="N100" s="48"/>
      <c r="O100" s="48"/>
      <c r="P100" s="30">
        <v>2798.37</v>
      </c>
      <c r="Q100" s="69">
        <v>0</v>
      </c>
      <c r="R100" s="47"/>
      <c r="S100" s="26"/>
    </row>
    <row r="101" spans="1:19" ht="11.85" hidden="1" customHeight="1" x14ac:dyDescent="0.2">
      <c r="A101" s="54" t="s">
        <v>191</v>
      </c>
      <c r="B101" s="54"/>
      <c r="C101" s="54"/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</row>
    <row r="102" spans="1:19" ht="11.85" customHeight="1" x14ac:dyDescent="0.2">
      <c r="A102" s="27"/>
      <c r="B102" s="46" t="s">
        <v>196</v>
      </c>
      <c r="C102" s="46"/>
      <c r="D102" s="46"/>
      <c r="E102" s="46"/>
      <c r="F102" s="28"/>
      <c r="G102" s="29">
        <v>0</v>
      </c>
      <c r="H102" s="30">
        <v>-35767.68</v>
      </c>
      <c r="I102" s="30">
        <v>67035.149999999994</v>
      </c>
      <c r="J102" s="30">
        <v>67035.149999999994</v>
      </c>
      <c r="K102" s="30">
        <v>22345.05</v>
      </c>
      <c r="L102" s="69">
        <v>33.33</v>
      </c>
      <c r="M102" s="47"/>
      <c r="N102" s="48"/>
      <c r="O102" s="48"/>
      <c r="P102" s="30">
        <v>29195.7</v>
      </c>
      <c r="Q102" s="47">
        <v>20273.28</v>
      </c>
      <c r="R102" s="47"/>
      <c r="S102" s="26"/>
    </row>
    <row r="103" spans="1:19" ht="11.1" hidden="1" customHeight="1" x14ac:dyDescent="0.2">
      <c r="A103" s="49" t="s">
        <v>193</v>
      </c>
      <c r="B103" s="49"/>
      <c r="C103" s="49"/>
      <c r="D103" s="49"/>
      <c r="E103" s="49"/>
      <c r="F103" s="28"/>
      <c r="G103" s="29">
        <v>0</v>
      </c>
      <c r="H103" s="30">
        <v>-35767.68</v>
      </c>
      <c r="I103" s="30">
        <v>67035.149999999994</v>
      </c>
      <c r="J103" s="30">
        <v>67035.149999999994</v>
      </c>
      <c r="K103" s="30">
        <v>22345.05</v>
      </c>
      <c r="L103" s="69">
        <v>33.33</v>
      </c>
      <c r="M103" s="47"/>
      <c r="N103" s="48"/>
      <c r="O103" s="48"/>
      <c r="P103" s="30">
        <v>29195.7</v>
      </c>
      <c r="Q103" s="47">
        <v>20273.28</v>
      </c>
      <c r="R103" s="47"/>
      <c r="S103" s="26"/>
    </row>
    <row r="104" spans="1:19" ht="11.85" hidden="1" customHeight="1" x14ac:dyDescent="0.2">
      <c r="A104" s="54" t="s">
        <v>191</v>
      </c>
      <c r="B104" s="54"/>
      <c r="C104" s="54"/>
      <c r="D104" s="54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</row>
    <row r="105" spans="1:19" ht="11.85" customHeight="1" x14ac:dyDescent="0.2">
      <c r="A105" s="27"/>
      <c r="B105" s="46" t="s">
        <v>197</v>
      </c>
      <c r="C105" s="46"/>
      <c r="D105" s="46"/>
      <c r="E105" s="46"/>
      <c r="F105" s="28"/>
      <c r="G105" s="29">
        <v>0</v>
      </c>
      <c r="H105" s="30">
        <v>-6531970.25</v>
      </c>
      <c r="I105" s="30">
        <v>30430.53</v>
      </c>
      <c r="J105" s="30">
        <v>30430.53</v>
      </c>
      <c r="K105" s="30">
        <v>38290.74</v>
      </c>
      <c r="L105" s="69">
        <v>125.83</v>
      </c>
      <c r="M105" s="47"/>
      <c r="N105" s="48"/>
      <c r="O105" s="48"/>
      <c r="P105" s="30">
        <v>12498.07</v>
      </c>
      <c r="Q105" s="47">
        <v>6552328.5300000003</v>
      </c>
      <c r="R105" s="47"/>
      <c r="S105" s="26"/>
    </row>
    <row r="106" spans="1:19" ht="11.85" hidden="1" customHeight="1" x14ac:dyDescent="0.2">
      <c r="A106" s="49" t="s">
        <v>193</v>
      </c>
      <c r="B106" s="49"/>
      <c r="C106" s="49"/>
      <c r="D106" s="49"/>
      <c r="E106" s="49"/>
      <c r="F106" s="28"/>
      <c r="G106" s="29">
        <v>0</v>
      </c>
      <c r="H106" s="30">
        <v>-6531970.25</v>
      </c>
      <c r="I106" s="30">
        <v>30430.53</v>
      </c>
      <c r="J106" s="30">
        <v>30430.53</v>
      </c>
      <c r="K106" s="30">
        <v>38290.74</v>
      </c>
      <c r="L106" s="69">
        <v>125.83</v>
      </c>
      <c r="M106" s="47"/>
      <c r="N106" s="48"/>
      <c r="O106" s="48"/>
      <c r="P106" s="30">
        <v>12498.07</v>
      </c>
      <c r="Q106" s="47">
        <v>6552328.5300000003</v>
      </c>
      <c r="R106" s="47"/>
      <c r="S106" s="26"/>
    </row>
    <row r="107" spans="1:19" ht="11.1" hidden="1" customHeight="1" x14ac:dyDescent="0.2">
      <c r="A107" s="54" t="s">
        <v>191</v>
      </c>
      <c r="B107" s="54"/>
      <c r="C107" s="54"/>
      <c r="D107" s="5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</row>
    <row r="108" spans="1:19" ht="11.85" customHeight="1" x14ac:dyDescent="0.2">
      <c r="A108" s="27"/>
      <c r="B108" s="46" t="s">
        <v>198</v>
      </c>
      <c r="C108" s="46"/>
      <c r="D108" s="46"/>
      <c r="E108" s="46"/>
      <c r="F108" s="28"/>
      <c r="G108" s="29">
        <v>0</v>
      </c>
      <c r="H108" s="30">
        <v>22730.95</v>
      </c>
      <c r="I108" s="30">
        <v>32759.19</v>
      </c>
      <c r="J108" s="30">
        <v>32759.19</v>
      </c>
      <c r="K108" s="30">
        <v>1238.76</v>
      </c>
      <c r="L108" s="69">
        <v>3.78</v>
      </c>
      <c r="M108" s="47"/>
      <c r="N108" s="48"/>
      <c r="O108" s="48"/>
      <c r="P108" s="30">
        <v>56664.3</v>
      </c>
      <c r="Q108" s="47">
        <v>2412.92</v>
      </c>
      <c r="R108" s="47"/>
      <c r="S108" s="26"/>
    </row>
    <row r="109" spans="1:19" ht="11.85" hidden="1" customHeight="1" x14ac:dyDescent="0.2">
      <c r="A109" s="49" t="s">
        <v>193</v>
      </c>
      <c r="B109" s="49"/>
      <c r="C109" s="49"/>
      <c r="D109" s="49"/>
      <c r="E109" s="49"/>
      <c r="F109" s="28"/>
      <c r="G109" s="29">
        <v>0</v>
      </c>
      <c r="H109" s="30">
        <v>22730.95</v>
      </c>
      <c r="I109" s="30">
        <v>32759.19</v>
      </c>
      <c r="J109" s="30">
        <v>32759.19</v>
      </c>
      <c r="K109" s="30">
        <v>1238.76</v>
      </c>
      <c r="L109" s="69">
        <v>3.78</v>
      </c>
      <c r="M109" s="47"/>
      <c r="N109" s="48"/>
      <c r="O109" s="48"/>
      <c r="P109" s="30">
        <v>56664.3</v>
      </c>
      <c r="Q109" s="47">
        <v>2412.92</v>
      </c>
      <c r="R109" s="47"/>
      <c r="S109" s="26"/>
    </row>
    <row r="110" spans="1:19" ht="11.85" hidden="1" customHeight="1" x14ac:dyDescent="0.2">
      <c r="A110" s="54" t="s">
        <v>191</v>
      </c>
      <c r="B110" s="54"/>
      <c r="C110" s="54"/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</row>
    <row r="111" spans="1:19" ht="11.1" customHeight="1" x14ac:dyDescent="0.2">
      <c r="A111" s="27"/>
      <c r="B111" s="46" t="s">
        <v>199</v>
      </c>
      <c r="C111" s="46"/>
      <c r="D111" s="46"/>
      <c r="E111" s="46"/>
      <c r="F111" s="28"/>
      <c r="G111" s="29">
        <v>0</v>
      </c>
      <c r="H111" s="34">
        <v>0</v>
      </c>
      <c r="I111" s="30">
        <v>25246.47</v>
      </c>
      <c r="J111" s="30">
        <v>25246.47</v>
      </c>
      <c r="K111" s="30">
        <v>8415.49</v>
      </c>
      <c r="L111" s="69">
        <v>33.33</v>
      </c>
      <c r="M111" s="47"/>
      <c r="N111" s="48"/>
      <c r="O111" s="48"/>
      <c r="P111" s="30">
        <v>16830.98</v>
      </c>
      <c r="Q111" s="69">
        <v>0</v>
      </c>
      <c r="R111" s="47"/>
      <c r="S111" s="26"/>
    </row>
    <row r="112" spans="1:19" ht="11.85" hidden="1" customHeight="1" x14ac:dyDescent="0.2">
      <c r="A112" s="49" t="s">
        <v>193</v>
      </c>
      <c r="B112" s="49"/>
      <c r="C112" s="49"/>
      <c r="D112" s="49"/>
      <c r="E112" s="49"/>
      <c r="F112" s="28"/>
      <c r="G112" s="29">
        <v>0</v>
      </c>
      <c r="H112" s="34">
        <v>0</v>
      </c>
      <c r="I112" s="30">
        <v>25246.47</v>
      </c>
      <c r="J112" s="30">
        <v>25246.47</v>
      </c>
      <c r="K112" s="30">
        <v>8415.49</v>
      </c>
      <c r="L112" s="69">
        <v>33.33</v>
      </c>
      <c r="M112" s="47"/>
      <c r="N112" s="48"/>
      <c r="O112" s="48"/>
      <c r="P112" s="30">
        <v>16830.98</v>
      </c>
      <c r="Q112" s="69">
        <v>0</v>
      </c>
      <c r="R112" s="47"/>
      <c r="S112" s="26"/>
    </row>
    <row r="113" spans="1:19" ht="11.85" hidden="1" customHeight="1" x14ac:dyDescent="0.2">
      <c r="A113" s="54" t="s">
        <v>191</v>
      </c>
      <c r="B113" s="54"/>
      <c r="C113" s="54"/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</row>
    <row r="114" spans="1:19" ht="11.85" customHeight="1" x14ac:dyDescent="0.2">
      <c r="A114" s="27"/>
      <c r="B114" s="46" t="s">
        <v>200</v>
      </c>
      <c r="C114" s="46"/>
      <c r="D114" s="46"/>
      <c r="E114" s="46"/>
      <c r="F114" s="28"/>
      <c r="G114" s="29">
        <v>0</v>
      </c>
      <c r="H114" s="34">
        <v>0</v>
      </c>
      <c r="I114" s="30">
        <v>18162.900000000001</v>
      </c>
      <c r="J114" s="30">
        <v>18162.900000000001</v>
      </c>
      <c r="K114" s="30">
        <v>12108.6</v>
      </c>
      <c r="L114" s="69">
        <v>66.67</v>
      </c>
      <c r="M114" s="47"/>
      <c r="N114" s="48"/>
      <c r="O114" s="48"/>
      <c r="P114" s="30">
        <v>6054.3</v>
      </c>
      <c r="Q114" s="69">
        <v>0</v>
      </c>
      <c r="R114" s="47"/>
      <c r="S114" s="26"/>
    </row>
    <row r="115" spans="1:19" ht="11.1" hidden="1" customHeight="1" x14ac:dyDescent="0.2">
      <c r="A115" s="49" t="s">
        <v>193</v>
      </c>
      <c r="B115" s="49"/>
      <c r="C115" s="49"/>
      <c r="D115" s="49"/>
      <c r="E115" s="49"/>
      <c r="F115" s="28"/>
      <c r="G115" s="29">
        <v>0</v>
      </c>
      <c r="H115" s="34">
        <v>0</v>
      </c>
      <c r="I115" s="30">
        <v>18162.900000000001</v>
      </c>
      <c r="J115" s="30">
        <v>18162.900000000001</v>
      </c>
      <c r="K115" s="30">
        <v>12108.6</v>
      </c>
      <c r="L115" s="69">
        <v>66.67</v>
      </c>
      <c r="M115" s="47"/>
      <c r="N115" s="48"/>
      <c r="O115" s="48"/>
      <c r="P115" s="30">
        <v>6054.3</v>
      </c>
      <c r="Q115" s="69">
        <v>0</v>
      </c>
      <c r="R115" s="47"/>
      <c r="S115" s="26"/>
    </row>
    <row r="116" spans="1:19" ht="11.85" hidden="1" customHeight="1" x14ac:dyDescent="0.2">
      <c r="A116" s="54" t="s">
        <v>191</v>
      </c>
      <c r="B116" s="54"/>
      <c r="C116" s="54"/>
      <c r="D116" s="54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</row>
    <row r="117" spans="1:19" ht="11.85" customHeight="1" x14ac:dyDescent="0.2">
      <c r="A117" s="27"/>
      <c r="B117" s="46" t="s">
        <v>201</v>
      </c>
      <c r="C117" s="46"/>
      <c r="D117" s="46"/>
      <c r="E117" s="46"/>
      <c r="F117" s="28"/>
      <c r="G117" s="29">
        <v>0</v>
      </c>
      <c r="H117" s="34">
        <v>0</v>
      </c>
      <c r="I117" s="30">
        <v>29308.95</v>
      </c>
      <c r="J117" s="30">
        <v>29308.95</v>
      </c>
      <c r="K117" s="30">
        <v>19539.3</v>
      </c>
      <c r="L117" s="69">
        <v>66.67</v>
      </c>
      <c r="M117" s="47"/>
      <c r="N117" s="48"/>
      <c r="O117" s="48"/>
      <c r="P117" s="30">
        <v>9796.85</v>
      </c>
      <c r="Q117" s="69">
        <v>27.2</v>
      </c>
      <c r="R117" s="47"/>
      <c r="S117" s="26"/>
    </row>
    <row r="118" spans="1:19" ht="11.85" hidden="1" customHeight="1" x14ac:dyDescent="0.2">
      <c r="A118" s="49" t="s">
        <v>193</v>
      </c>
      <c r="B118" s="49"/>
      <c r="C118" s="49"/>
      <c r="D118" s="49"/>
      <c r="E118" s="49"/>
      <c r="F118" s="28"/>
      <c r="G118" s="29">
        <v>0</v>
      </c>
      <c r="H118" s="34">
        <v>0</v>
      </c>
      <c r="I118" s="30">
        <v>29308.95</v>
      </c>
      <c r="J118" s="30">
        <v>29308.95</v>
      </c>
      <c r="K118" s="30">
        <v>19539.3</v>
      </c>
      <c r="L118" s="69">
        <v>66.67</v>
      </c>
      <c r="M118" s="47"/>
      <c r="N118" s="48"/>
      <c r="O118" s="48"/>
      <c r="P118" s="30">
        <v>9796.85</v>
      </c>
      <c r="Q118" s="69">
        <v>27.2</v>
      </c>
      <c r="R118" s="47"/>
      <c r="S118" s="26"/>
    </row>
    <row r="119" spans="1:19" ht="11.1" hidden="1" customHeight="1" x14ac:dyDescent="0.2">
      <c r="A119" s="54" t="s">
        <v>191</v>
      </c>
      <c r="B119" s="54"/>
      <c r="C119" s="54"/>
      <c r="D119" s="54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</row>
    <row r="120" spans="1:19" ht="11.85" customHeight="1" x14ac:dyDescent="0.2">
      <c r="A120" s="27"/>
      <c r="B120" s="46" t="s">
        <v>202</v>
      </c>
      <c r="C120" s="46"/>
      <c r="D120" s="46"/>
      <c r="E120" s="46"/>
      <c r="F120" s="28"/>
      <c r="G120" s="29">
        <v>0</v>
      </c>
      <c r="H120" s="30">
        <v>5805.29</v>
      </c>
      <c r="I120" s="30">
        <v>19708.560000000001</v>
      </c>
      <c r="J120" s="30">
        <v>19708.560000000001</v>
      </c>
      <c r="K120" s="30">
        <v>10101.66</v>
      </c>
      <c r="L120" s="69">
        <v>51.26</v>
      </c>
      <c r="M120" s="47"/>
      <c r="N120" s="48"/>
      <c r="O120" s="48"/>
      <c r="P120" s="30">
        <v>15598.57</v>
      </c>
      <c r="Q120" s="69">
        <v>186.38</v>
      </c>
      <c r="R120" s="47"/>
      <c r="S120" s="26"/>
    </row>
    <row r="121" spans="1:19" ht="11.85" hidden="1" customHeight="1" x14ac:dyDescent="0.2">
      <c r="A121" s="49" t="s">
        <v>193</v>
      </c>
      <c r="B121" s="49"/>
      <c r="C121" s="49"/>
      <c r="D121" s="49"/>
      <c r="E121" s="49"/>
      <c r="F121" s="28"/>
      <c r="G121" s="29">
        <v>0</v>
      </c>
      <c r="H121" s="30">
        <v>5805.29</v>
      </c>
      <c r="I121" s="30">
        <v>19708.560000000001</v>
      </c>
      <c r="J121" s="30">
        <v>19708.560000000001</v>
      </c>
      <c r="K121" s="30">
        <v>10101.66</v>
      </c>
      <c r="L121" s="69">
        <v>51.26</v>
      </c>
      <c r="M121" s="47"/>
      <c r="N121" s="48"/>
      <c r="O121" s="48"/>
      <c r="P121" s="30">
        <v>15598.57</v>
      </c>
      <c r="Q121" s="69">
        <v>186.38</v>
      </c>
      <c r="R121" s="47"/>
      <c r="S121" s="26"/>
    </row>
    <row r="122" spans="1:19" ht="11.85" hidden="1" customHeight="1" x14ac:dyDescent="0.2">
      <c r="A122" s="54" t="s">
        <v>203</v>
      </c>
      <c r="B122" s="54"/>
      <c r="C122" s="54"/>
      <c r="D122" s="54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</row>
    <row r="123" spans="1:19" ht="11.1" customHeight="1" x14ac:dyDescent="0.2">
      <c r="A123" s="27"/>
      <c r="B123" s="46" t="s">
        <v>204</v>
      </c>
      <c r="C123" s="46"/>
      <c r="D123" s="46"/>
      <c r="E123" s="46"/>
      <c r="F123" s="28"/>
      <c r="G123" s="29">
        <v>0</v>
      </c>
      <c r="H123" s="30">
        <v>194048.07</v>
      </c>
      <c r="I123" s="30">
        <v>374329.97</v>
      </c>
      <c r="J123" s="30">
        <v>374329.97</v>
      </c>
      <c r="K123" s="30">
        <v>122565</v>
      </c>
      <c r="L123" s="69">
        <v>32.74</v>
      </c>
      <c r="M123" s="47"/>
      <c r="N123" s="48"/>
      <c r="O123" s="48"/>
      <c r="P123" s="30">
        <v>449692.32</v>
      </c>
      <c r="Q123" s="47">
        <v>3879.28</v>
      </c>
      <c r="R123" s="47"/>
      <c r="S123" s="26"/>
    </row>
    <row r="124" spans="1:19" ht="11.85" hidden="1" customHeight="1" x14ac:dyDescent="0.2">
      <c r="A124" s="49" t="s">
        <v>205</v>
      </c>
      <c r="B124" s="49"/>
      <c r="C124" s="49"/>
      <c r="D124" s="49"/>
      <c r="E124" s="49"/>
      <c r="F124" s="28"/>
      <c r="G124" s="29">
        <v>0</v>
      </c>
      <c r="H124" s="30">
        <v>194048.07</v>
      </c>
      <c r="I124" s="30">
        <v>374329.97</v>
      </c>
      <c r="J124" s="30">
        <v>374329.97</v>
      </c>
      <c r="K124" s="30">
        <v>122565</v>
      </c>
      <c r="L124" s="69">
        <v>32.74</v>
      </c>
      <c r="M124" s="47"/>
      <c r="N124" s="48"/>
      <c r="O124" s="48"/>
      <c r="P124" s="30">
        <v>449692.32</v>
      </c>
      <c r="Q124" s="47">
        <v>3879.28</v>
      </c>
      <c r="R124" s="47"/>
      <c r="S124" s="26"/>
    </row>
    <row r="125" spans="1:19" ht="11.85" hidden="1" customHeight="1" x14ac:dyDescent="0.2">
      <c r="A125" s="54" t="s">
        <v>206</v>
      </c>
      <c r="B125" s="54"/>
      <c r="C125" s="54"/>
      <c r="D125" s="54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</row>
    <row r="126" spans="1:19" ht="11.85" customHeight="1" x14ac:dyDescent="0.2">
      <c r="A126" s="27"/>
      <c r="B126" s="46" t="s">
        <v>209</v>
      </c>
      <c r="C126" s="46"/>
      <c r="D126" s="46"/>
      <c r="E126" s="46"/>
      <c r="F126" s="28"/>
      <c r="G126" s="29">
        <v>0</v>
      </c>
      <c r="H126" s="30">
        <v>12492.44</v>
      </c>
      <c r="I126" s="30">
        <v>90082.95</v>
      </c>
      <c r="J126" s="30">
        <v>90082.95</v>
      </c>
      <c r="K126" s="30">
        <v>57085.72</v>
      </c>
      <c r="L126" s="69">
        <v>63.37</v>
      </c>
      <c r="M126" s="47"/>
      <c r="N126" s="48"/>
      <c r="O126" s="48"/>
      <c r="P126" s="30">
        <v>54025.67</v>
      </c>
      <c r="Q126" s="47">
        <v>8536</v>
      </c>
      <c r="R126" s="47"/>
      <c r="S126" s="26"/>
    </row>
    <row r="127" spans="1:19" ht="11.1" hidden="1" customHeight="1" x14ac:dyDescent="0.2">
      <c r="A127" s="49" t="s">
        <v>208</v>
      </c>
      <c r="B127" s="49"/>
      <c r="C127" s="49"/>
      <c r="D127" s="49"/>
      <c r="E127" s="49"/>
      <c r="F127" s="28"/>
      <c r="G127" s="29">
        <v>0</v>
      </c>
      <c r="H127" s="30">
        <v>12492.44</v>
      </c>
      <c r="I127" s="30">
        <v>90082.95</v>
      </c>
      <c r="J127" s="30">
        <v>90082.95</v>
      </c>
      <c r="K127" s="30">
        <v>57085.72</v>
      </c>
      <c r="L127" s="69">
        <v>63.37</v>
      </c>
      <c r="M127" s="47"/>
      <c r="N127" s="48"/>
      <c r="O127" s="48"/>
      <c r="P127" s="30">
        <v>54025.67</v>
      </c>
      <c r="Q127" s="47">
        <v>8536</v>
      </c>
      <c r="R127" s="47"/>
      <c r="S127" s="26"/>
    </row>
    <row r="128" spans="1:19" ht="11.85" hidden="1" customHeight="1" x14ac:dyDescent="0.2">
      <c r="A128" s="54" t="s">
        <v>206</v>
      </c>
      <c r="B128" s="54"/>
      <c r="C128" s="54"/>
      <c r="D128" s="54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</row>
    <row r="129" spans="1:19" ht="11.85" customHeight="1" x14ac:dyDescent="0.2">
      <c r="A129" s="27"/>
      <c r="B129" s="46" t="s">
        <v>210</v>
      </c>
      <c r="C129" s="46"/>
      <c r="D129" s="46"/>
      <c r="E129" s="46"/>
      <c r="F129" s="28"/>
      <c r="G129" s="29">
        <v>0</v>
      </c>
      <c r="H129" s="30">
        <v>10507.84</v>
      </c>
      <c r="I129" s="30">
        <v>10451.34</v>
      </c>
      <c r="J129" s="30">
        <v>10451.34</v>
      </c>
      <c r="K129" s="30">
        <v>0</v>
      </c>
      <c r="L129" s="69">
        <v>0</v>
      </c>
      <c r="M129" s="47"/>
      <c r="N129" s="48"/>
      <c r="O129" s="48"/>
      <c r="P129" s="30">
        <v>24121.18</v>
      </c>
      <c r="Q129" s="47">
        <v>3162</v>
      </c>
      <c r="R129" s="47"/>
      <c r="S129" s="26"/>
    </row>
    <row r="130" spans="1:19" ht="11.85" hidden="1" customHeight="1" x14ac:dyDescent="0.2">
      <c r="A130" s="49" t="s">
        <v>208</v>
      </c>
      <c r="B130" s="49"/>
      <c r="C130" s="49"/>
      <c r="D130" s="49"/>
      <c r="E130" s="49"/>
      <c r="F130" s="28"/>
      <c r="G130" s="29">
        <v>0</v>
      </c>
      <c r="H130" s="30">
        <v>10507.84</v>
      </c>
      <c r="I130" s="30">
        <v>10451.34</v>
      </c>
      <c r="J130" s="30">
        <v>10451.34</v>
      </c>
      <c r="K130" s="30">
        <v>0</v>
      </c>
      <c r="L130" s="69">
        <v>0</v>
      </c>
      <c r="M130" s="47"/>
      <c r="N130" s="48"/>
      <c r="O130" s="48"/>
      <c r="P130" s="30">
        <v>24121.18</v>
      </c>
      <c r="Q130" s="47">
        <v>3162</v>
      </c>
      <c r="R130" s="47"/>
      <c r="S130" s="26"/>
    </row>
    <row r="131" spans="1:19" ht="11.1" hidden="1" customHeight="1" x14ac:dyDescent="0.2">
      <c r="A131" s="54" t="s">
        <v>206</v>
      </c>
      <c r="B131" s="54"/>
      <c r="C131" s="54"/>
      <c r="D131" s="54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</row>
    <row r="132" spans="1:19" ht="11.85" customHeight="1" x14ac:dyDescent="0.2">
      <c r="A132" s="27"/>
      <c r="B132" s="46" t="s">
        <v>211</v>
      </c>
      <c r="C132" s="46"/>
      <c r="D132" s="46"/>
      <c r="E132" s="46"/>
      <c r="F132" s="28"/>
      <c r="G132" s="29">
        <v>0</v>
      </c>
      <c r="H132" s="30">
        <v>30352.51</v>
      </c>
      <c r="I132" s="30">
        <v>46479.18</v>
      </c>
      <c r="J132" s="30">
        <v>46479.18</v>
      </c>
      <c r="K132" s="30">
        <v>16254.54</v>
      </c>
      <c r="L132" s="69">
        <v>34.97</v>
      </c>
      <c r="M132" s="47"/>
      <c r="N132" s="48"/>
      <c r="O132" s="48"/>
      <c r="P132" s="30">
        <v>60577.15</v>
      </c>
      <c r="Q132" s="69">
        <v>0</v>
      </c>
      <c r="R132" s="47"/>
      <c r="S132" s="26"/>
    </row>
    <row r="133" spans="1:19" ht="11.1" hidden="1" customHeight="1" x14ac:dyDescent="0.2">
      <c r="A133" s="49" t="s">
        <v>208</v>
      </c>
      <c r="B133" s="49"/>
      <c r="C133" s="49"/>
      <c r="D133" s="49"/>
      <c r="E133" s="49"/>
      <c r="F133" s="28"/>
      <c r="G133" s="29">
        <v>0</v>
      </c>
      <c r="H133" s="30">
        <v>30352.51</v>
      </c>
      <c r="I133" s="30">
        <v>46479.18</v>
      </c>
      <c r="J133" s="30">
        <v>46479.18</v>
      </c>
      <c r="K133" s="30">
        <v>16254.54</v>
      </c>
      <c r="L133" s="69">
        <v>34.97</v>
      </c>
      <c r="M133" s="47"/>
      <c r="N133" s="48"/>
      <c r="O133" s="48"/>
      <c r="P133" s="30">
        <v>60577.15</v>
      </c>
      <c r="Q133" s="69">
        <v>0</v>
      </c>
      <c r="R133" s="47"/>
      <c r="S133" s="26"/>
    </row>
    <row r="134" spans="1:19" ht="11.85" hidden="1" customHeight="1" x14ac:dyDescent="0.2">
      <c r="A134" s="54" t="s">
        <v>206</v>
      </c>
      <c r="B134" s="54"/>
      <c r="C134" s="54"/>
      <c r="D134" s="54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</row>
    <row r="135" spans="1:19" ht="11.85" customHeight="1" x14ac:dyDescent="0.2">
      <c r="A135" s="27"/>
      <c r="B135" s="46" t="s">
        <v>212</v>
      </c>
      <c r="C135" s="46"/>
      <c r="D135" s="46"/>
      <c r="E135" s="46"/>
      <c r="F135" s="28"/>
      <c r="G135" s="29">
        <v>0</v>
      </c>
      <c r="H135" s="34">
        <v>0</v>
      </c>
      <c r="I135" s="30">
        <v>23023.08</v>
      </c>
      <c r="J135" s="30">
        <v>23023.08</v>
      </c>
      <c r="K135" s="30">
        <v>15348.72</v>
      </c>
      <c r="L135" s="69">
        <v>66.67</v>
      </c>
      <c r="M135" s="47"/>
      <c r="N135" s="48"/>
      <c r="O135" s="48"/>
      <c r="P135" s="30">
        <v>7674.36</v>
      </c>
      <c r="Q135" s="69">
        <v>0</v>
      </c>
      <c r="R135" s="47"/>
      <c r="S135" s="26"/>
    </row>
    <row r="136" spans="1:19" ht="11.85" hidden="1" customHeight="1" x14ac:dyDescent="0.2">
      <c r="A136" s="49" t="s">
        <v>208</v>
      </c>
      <c r="B136" s="49"/>
      <c r="C136" s="49"/>
      <c r="D136" s="49"/>
      <c r="E136" s="49"/>
      <c r="F136" s="28"/>
      <c r="G136" s="29">
        <v>0</v>
      </c>
      <c r="H136" s="34">
        <v>0</v>
      </c>
      <c r="I136" s="30">
        <v>23023.08</v>
      </c>
      <c r="J136" s="30">
        <v>23023.08</v>
      </c>
      <c r="K136" s="30">
        <v>15348.72</v>
      </c>
      <c r="L136" s="69">
        <v>66.67</v>
      </c>
      <c r="M136" s="47"/>
      <c r="N136" s="48"/>
      <c r="O136" s="48"/>
      <c r="P136" s="30">
        <v>7674.36</v>
      </c>
      <c r="Q136" s="69">
        <v>0</v>
      </c>
      <c r="R136" s="47"/>
      <c r="S136" s="26"/>
    </row>
    <row r="137" spans="1:19" ht="11.1" hidden="1" customHeight="1" x14ac:dyDescent="0.2">
      <c r="A137" s="54" t="s">
        <v>206</v>
      </c>
      <c r="B137" s="54"/>
      <c r="C137" s="54"/>
      <c r="D137" s="54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</row>
    <row r="138" spans="1:19" ht="11.85" customHeight="1" x14ac:dyDescent="0.2">
      <c r="A138" s="27"/>
      <c r="B138" s="46" t="s">
        <v>213</v>
      </c>
      <c r="C138" s="46"/>
      <c r="D138" s="46"/>
      <c r="E138" s="46"/>
      <c r="F138" s="28"/>
      <c r="G138" s="29">
        <v>0</v>
      </c>
      <c r="H138" s="30">
        <v>48718.45</v>
      </c>
      <c r="I138" s="30">
        <v>-9444.84</v>
      </c>
      <c r="J138" s="30">
        <v>-9444.84</v>
      </c>
      <c r="K138" s="30">
        <v>28170.2</v>
      </c>
      <c r="L138" s="69">
        <v>-298.26</v>
      </c>
      <c r="M138" s="47"/>
      <c r="N138" s="48"/>
      <c r="O138" s="48"/>
      <c r="P138" s="30">
        <v>11103.41</v>
      </c>
      <c r="Q138" s="69">
        <v>0</v>
      </c>
      <c r="R138" s="47"/>
      <c r="S138" s="26"/>
    </row>
    <row r="139" spans="1:19" ht="11.85" hidden="1" customHeight="1" x14ac:dyDescent="0.2">
      <c r="A139" s="49" t="s">
        <v>208</v>
      </c>
      <c r="B139" s="49"/>
      <c r="C139" s="49"/>
      <c r="D139" s="49"/>
      <c r="E139" s="49"/>
      <c r="F139" s="28"/>
      <c r="G139" s="29">
        <v>0</v>
      </c>
      <c r="H139" s="30">
        <v>48718.45</v>
      </c>
      <c r="I139" s="30">
        <v>-9444.84</v>
      </c>
      <c r="J139" s="30">
        <v>-9444.84</v>
      </c>
      <c r="K139" s="30">
        <v>28170.2</v>
      </c>
      <c r="L139" s="69">
        <v>-298.26</v>
      </c>
      <c r="M139" s="47"/>
      <c r="N139" s="48"/>
      <c r="O139" s="48"/>
      <c r="P139" s="30">
        <v>11103.41</v>
      </c>
      <c r="Q139" s="69">
        <v>0</v>
      </c>
      <c r="R139" s="47"/>
      <c r="S139" s="26"/>
    </row>
    <row r="140" spans="1:19" ht="11.85" hidden="1" customHeight="1" x14ac:dyDescent="0.2">
      <c r="A140" s="54" t="s">
        <v>206</v>
      </c>
      <c r="B140" s="54"/>
      <c r="C140" s="54"/>
      <c r="D140" s="54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</row>
    <row r="141" spans="1:19" ht="11.1" customHeight="1" x14ac:dyDescent="0.2">
      <c r="A141" s="27"/>
      <c r="B141" s="46" t="s">
        <v>215</v>
      </c>
      <c r="C141" s="46"/>
      <c r="D141" s="46"/>
      <c r="E141" s="46"/>
      <c r="F141" s="28"/>
      <c r="G141" s="29">
        <v>0</v>
      </c>
      <c r="H141" s="34">
        <v>378</v>
      </c>
      <c r="I141" s="30">
        <v>54220.53</v>
      </c>
      <c r="J141" s="30">
        <v>54220.53</v>
      </c>
      <c r="K141" s="30">
        <v>36381.269999999997</v>
      </c>
      <c r="L141" s="69">
        <v>67.099999999999994</v>
      </c>
      <c r="M141" s="47"/>
      <c r="N141" s="48"/>
      <c r="O141" s="48"/>
      <c r="P141" s="30">
        <v>24858.05</v>
      </c>
      <c r="Q141" s="47">
        <v>6640.79</v>
      </c>
      <c r="R141" s="47"/>
      <c r="S141" s="26"/>
    </row>
    <row r="142" spans="1:19" ht="11.85" hidden="1" customHeight="1" x14ac:dyDescent="0.2">
      <c r="A142" s="49" t="s">
        <v>208</v>
      </c>
      <c r="B142" s="49"/>
      <c r="C142" s="49"/>
      <c r="D142" s="49"/>
      <c r="E142" s="49"/>
      <c r="F142" s="28"/>
      <c r="G142" s="29">
        <v>0</v>
      </c>
      <c r="H142" s="34">
        <v>378</v>
      </c>
      <c r="I142" s="30">
        <v>54220.53</v>
      </c>
      <c r="J142" s="30">
        <v>54220.53</v>
      </c>
      <c r="K142" s="30">
        <v>36381.269999999997</v>
      </c>
      <c r="L142" s="69">
        <v>67.099999999999994</v>
      </c>
      <c r="M142" s="47"/>
      <c r="N142" s="48"/>
      <c r="O142" s="48"/>
      <c r="P142" s="30">
        <v>24858.05</v>
      </c>
      <c r="Q142" s="47">
        <v>6640.79</v>
      </c>
      <c r="R142" s="47"/>
      <c r="S142" s="26"/>
    </row>
    <row r="143" spans="1:19" ht="11.85" hidden="1" customHeight="1" x14ac:dyDescent="0.2">
      <c r="A143" s="54" t="s">
        <v>216</v>
      </c>
      <c r="B143" s="54"/>
      <c r="C143" s="54"/>
      <c r="D143" s="54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</row>
    <row r="144" spans="1:19" ht="11.85" customHeight="1" x14ac:dyDescent="0.2">
      <c r="A144" s="27"/>
      <c r="B144" s="46" t="s">
        <v>217</v>
      </c>
      <c r="C144" s="46"/>
      <c r="D144" s="46"/>
      <c r="E144" s="46"/>
      <c r="F144" s="28"/>
      <c r="G144" s="29">
        <v>0</v>
      </c>
      <c r="H144" s="30">
        <v>48391.41</v>
      </c>
      <c r="I144" s="30">
        <v>118989.6</v>
      </c>
      <c r="J144" s="30">
        <v>118989.6</v>
      </c>
      <c r="K144" s="30">
        <v>112533.67</v>
      </c>
      <c r="L144" s="69">
        <v>94.57</v>
      </c>
      <c r="M144" s="47"/>
      <c r="N144" s="48"/>
      <c r="O144" s="48"/>
      <c r="P144" s="30">
        <v>62497.35</v>
      </c>
      <c r="Q144" s="47">
        <v>7650.01</v>
      </c>
      <c r="R144" s="47"/>
      <c r="S144" s="26"/>
    </row>
    <row r="145" spans="1:19" ht="11.1" hidden="1" customHeight="1" x14ac:dyDescent="0.2">
      <c r="A145" s="49" t="s">
        <v>218</v>
      </c>
      <c r="B145" s="49"/>
      <c r="C145" s="49"/>
      <c r="D145" s="49"/>
      <c r="E145" s="49"/>
      <c r="F145" s="28"/>
      <c r="G145" s="29">
        <v>0</v>
      </c>
      <c r="H145" s="30">
        <v>48391.41</v>
      </c>
      <c r="I145" s="30">
        <v>118989.6</v>
      </c>
      <c r="J145" s="30">
        <v>118989.6</v>
      </c>
      <c r="K145" s="30">
        <v>112533.67</v>
      </c>
      <c r="L145" s="69">
        <v>94.57</v>
      </c>
      <c r="M145" s="47"/>
      <c r="N145" s="48"/>
      <c r="O145" s="48"/>
      <c r="P145" s="30">
        <v>62497.35</v>
      </c>
      <c r="Q145" s="47">
        <v>7650.01</v>
      </c>
      <c r="R145" s="47"/>
      <c r="S145" s="26"/>
    </row>
    <row r="146" spans="1:19" ht="11.85" hidden="1" customHeight="1" x14ac:dyDescent="0.2">
      <c r="A146" s="54" t="s">
        <v>219</v>
      </c>
      <c r="B146" s="54"/>
      <c r="C146" s="54"/>
      <c r="D146" s="54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</row>
    <row r="147" spans="1:19" ht="11.85" customHeight="1" x14ac:dyDescent="0.2">
      <c r="A147" s="27"/>
      <c r="B147" s="46" t="s">
        <v>220</v>
      </c>
      <c r="C147" s="46"/>
      <c r="D147" s="46"/>
      <c r="E147" s="46"/>
      <c r="F147" s="28"/>
      <c r="G147" s="29">
        <v>0</v>
      </c>
      <c r="H147" s="30">
        <v>33837.31</v>
      </c>
      <c r="I147" s="30">
        <v>62285.47</v>
      </c>
      <c r="J147" s="30">
        <v>62285.47</v>
      </c>
      <c r="K147" s="30">
        <v>44169.11</v>
      </c>
      <c r="L147" s="69">
        <v>70.91</v>
      </c>
      <c r="M147" s="47"/>
      <c r="N147" s="48"/>
      <c r="O147" s="48"/>
      <c r="P147" s="30">
        <v>59832.26</v>
      </c>
      <c r="Q147" s="47">
        <v>7878.59</v>
      </c>
      <c r="R147" s="47"/>
      <c r="S147" s="26"/>
    </row>
    <row r="148" spans="1:19" ht="11.85" hidden="1" customHeight="1" x14ac:dyDescent="0.2">
      <c r="A148" s="49" t="s">
        <v>221</v>
      </c>
      <c r="B148" s="49"/>
      <c r="C148" s="49"/>
      <c r="D148" s="49"/>
      <c r="E148" s="49"/>
      <c r="F148" s="28"/>
      <c r="G148" s="29">
        <v>0</v>
      </c>
      <c r="H148" s="30">
        <v>33837.31</v>
      </c>
      <c r="I148" s="30">
        <v>62285.47</v>
      </c>
      <c r="J148" s="30">
        <v>62285.47</v>
      </c>
      <c r="K148" s="30">
        <v>44169.11</v>
      </c>
      <c r="L148" s="69">
        <v>70.91</v>
      </c>
      <c r="M148" s="47"/>
      <c r="N148" s="48"/>
      <c r="O148" s="48"/>
      <c r="P148" s="30">
        <v>59832.26</v>
      </c>
      <c r="Q148" s="47">
        <v>7878.59</v>
      </c>
      <c r="R148" s="47"/>
      <c r="S148" s="26"/>
    </row>
    <row r="149" spans="1:19" ht="11.1" hidden="1" customHeight="1" x14ac:dyDescent="0.2">
      <c r="A149" s="54" t="s">
        <v>219</v>
      </c>
      <c r="B149" s="54"/>
      <c r="C149" s="54"/>
      <c r="D149" s="54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</row>
    <row r="150" spans="1:19" ht="11.85" customHeight="1" x14ac:dyDescent="0.2">
      <c r="A150" s="27"/>
      <c r="B150" s="46" t="s">
        <v>222</v>
      </c>
      <c r="C150" s="46"/>
      <c r="D150" s="46"/>
      <c r="E150" s="46"/>
      <c r="F150" s="28"/>
      <c r="G150" s="29">
        <v>0</v>
      </c>
      <c r="H150" s="30">
        <v>92446.75</v>
      </c>
      <c r="I150" s="30">
        <v>67902.42</v>
      </c>
      <c r="J150" s="30">
        <v>67902.42</v>
      </c>
      <c r="K150" s="30">
        <v>8224.2000000000007</v>
      </c>
      <c r="L150" s="69">
        <v>12.11</v>
      </c>
      <c r="M150" s="47"/>
      <c r="N150" s="48"/>
      <c r="O150" s="48"/>
      <c r="P150" s="30">
        <v>155050.5</v>
      </c>
      <c r="Q150" s="47">
        <v>2925.53</v>
      </c>
      <c r="R150" s="47"/>
      <c r="S150" s="26"/>
    </row>
    <row r="151" spans="1:19" ht="11.85" hidden="1" customHeight="1" x14ac:dyDescent="0.2">
      <c r="A151" s="49" t="s">
        <v>221</v>
      </c>
      <c r="B151" s="49"/>
      <c r="C151" s="49"/>
      <c r="D151" s="49"/>
      <c r="E151" s="49"/>
      <c r="F151" s="28"/>
      <c r="G151" s="29">
        <v>0</v>
      </c>
      <c r="H151" s="30">
        <v>92446.75</v>
      </c>
      <c r="I151" s="30">
        <v>67902.42</v>
      </c>
      <c r="J151" s="30">
        <v>67902.42</v>
      </c>
      <c r="K151" s="30">
        <v>8224.2000000000007</v>
      </c>
      <c r="L151" s="69">
        <v>12.11</v>
      </c>
      <c r="M151" s="47"/>
      <c r="N151" s="48"/>
      <c r="O151" s="48"/>
      <c r="P151" s="30">
        <v>155050.5</v>
      </c>
      <c r="Q151" s="47">
        <v>2925.53</v>
      </c>
      <c r="R151" s="47"/>
      <c r="S151" s="26"/>
    </row>
    <row r="152" spans="1:19" ht="11.85" hidden="1" customHeight="1" x14ac:dyDescent="0.2">
      <c r="A152" s="54" t="s">
        <v>219</v>
      </c>
      <c r="B152" s="54"/>
      <c r="C152" s="54"/>
      <c r="D152" s="54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</row>
    <row r="153" spans="1:19" ht="11.1" customHeight="1" x14ac:dyDescent="0.2">
      <c r="A153" s="27"/>
      <c r="B153" s="46" t="s">
        <v>223</v>
      </c>
      <c r="C153" s="46"/>
      <c r="D153" s="46"/>
      <c r="E153" s="46"/>
      <c r="F153" s="28"/>
      <c r="G153" s="29">
        <v>0</v>
      </c>
      <c r="H153" s="30">
        <v>-3198.6</v>
      </c>
      <c r="I153" s="30">
        <v>22361.94</v>
      </c>
      <c r="J153" s="30">
        <v>22361.94</v>
      </c>
      <c r="K153" s="34">
        <v>842.4</v>
      </c>
      <c r="L153" s="69">
        <v>3.77</v>
      </c>
      <c r="M153" s="47"/>
      <c r="N153" s="48"/>
      <c r="O153" s="48"/>
      <c r="P153" s="30">
        <v>21491.46</v>
      </c>
      <c r="Q153" s="47">
        <v>3170.52</v>
      </c>
      <c r="R153" s="47"/>
      <c r="S153" s="26"/>
    </row>
    <row r="154" spans="1:19" ht="11.85" hidden="1" customHeight="1" x14ac:dyDescent="0.2">
      <c r="A154" s="49" t="s">
        <v>221</v>
      </c>
      <c r="B154" s="49"/>
      <c r="C154" s="49"/>
      <c r="D154" s="49"/>
      <c r="E154" s="49"/>
      <c r="F154" s="28"/>
      <c r="G154" s="29">
        <v>0</v>
      </c>
      <c r="H154" s="30">
        <v>-3198.6</v>
      </c>
      <c r="I154" s="30">
        <v>22361.94</v>
      </c>
      <c r="J154" s="30">
        <v>22361.94</v>
      </c>
      <c r="K154" s="34">
        <v>842.4</v>
      </c>
      <c r="L154" s="69">
        <v>3.77</v>
      </c>
      <c r="M154" s="47"/>
      <c r="N154" s="48"/>
      <c r="O154" s="48"/>
      <c r="P154" s="30">
        <v>21491.46</v>
      </c>
      <c r="Q154" s="47">
        <v>3170.52</v>
      </c>
      <c r="R154" s="47"/>
      <c r="S154" s="26"/>
    </row>
    <row r="155" spans="1:19" ht="11.85" hidden="1" customHeight="1" x14ac:dyDescent="0.2">
      <c r="A155" s="54" t="s">
        <v>219</v>
      </c>
      <c r="B155" s="54"/>
      <c r="C155" s="54"/>
      <c r="D155" s="54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</row>
    <row r="156" spans="1:19" ht="11.85" customHeight="1" x14ac:dyDescent="0.2">
      <c r="A156" s="27"/>
      <c r="B156" s="46" t="s">
        <v>224</v>
      </c>
      <c r="C156" s="46"/>
      <c r="D156" s="46"/>
      <c r="E156" s="46"/>
      <c r="F156" s="28"/>
      <c r="G156" s="29">
        <v>0</v>
      </c>
      <c r="H156" s="30">
        <v>267372.13</v>
      </c>
      <c r="I156" s="30">
        <v>53186.7</v>
      </c>
      <c r="J156" s="30">
        <v>53186.7</v>
      </c>
      <c r="K156" s="30">
        <v>40569</v>
      </c>
      <c r="L156" s="69">
        <v>76.28</v>
      </c>
      <c r="M156" s="47"/>
      <c r="N156" s="48"/>
      <c r="O156" s="48"/>
      <c r="P156" s="30">
        <v>321741.7</v>
      </c>
      <c r="Q156" s="47">
        <v>41751.870000000003</v>
      </c>
      <c r="R156" s="47"/>
      <c r="S156" s="26"/>
    </row>
    <row r="157" spans="1:19" ht="11.1" hidden="1" customHeight="1" x14ac:dyDescent="0.2">
      <c r="A157" s="49" t="s">
        <v>221</v>
      </c>
      <c r="B157" s="49"/>
      <c r="C157" s="49"/>
      <c r="D157" s="49"/>
      <c r="E157" s="49"/>
      <c r="F157" s="28"/>
      <c r="G157" s="29">
        <v>0</v>
      </c>
      <c r="H157" s="30">
        <v>267372.13</v>
      </c>
      <c r="I157" s="30">
        <v>53186.7</v>
      </c>
      <c r="J157" s="30">
        <v>53186.7</v>
      </c>
      <c r="K157" s="30">
        <v>40569</v>
      </c>
      <c r="L157" s="69">
        <v>76.28</v>
      </c>
      <c r="M157" s="47"/>
      <c r="N157" s="48"/>
      <c r="O157" s="48"/>
      <c r="P157" s="30">
        <v>321741.7</v>
      </c>
      <c r="Q157" s="47">
        <v>41751.870000000003</v>
      </c>
      <c r="R157" s="47"/>
      <c r="S157" s="26"/>
    </row>
    <row r="158" spans="1:19" ht="11.85" hidden="1" customHeight="1" x14ac:dyDescent="0.2">
      <c r="A158" s="54" t="s">
        <v>225</v>
      </c>
      <c r="B158" s="54"/>
      <c r="C158" s="54"/>
      <c r="D158" s="54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</row>
    <row r="159" spans="1:19" ht="11.85" customHeight="1" x14ac:dyDescent="0.2">
      <c r="A159" s="27"/>
      <c r="B159" s="46" t="s">
        <v>226</v>
      </c>
      <c r="C159" s="46"/>
      <c r="D159" s="46"/>
      <c r="E159" s="46"/>
      <c r="F159" s="28"/>
      <c r="G159" s="29">
        <v>0</v>
      </c>
      <c r="H159" s="30">
        <v>536125.80000000005</v>
      </c>
      <c r="I159" s="30">
        <v>285938.34000000003</v>
      </c>
      <c r="J159" s="30">
        <v>285938.34000000003</v>
      </c>
      <c r="K159" s="30">
        <v>107231.13</v>
      </c>
      <c r="L159" s="69">
        <v>37.5</v>
      </c>
      <c r="M159" s="47"/>
      <c r="N159" s="48"/>
      <c r="O159" s="48"/>
      <c r="P159" s="30">
        <v>853517.83</v>
      </c>
      <c r="Q159" s="47">
        <v>138684.82</v>
      </c>
      <c r="R159" s="47"/>
      <c r="S159" s="26"/>
    </row>
    <row r="160" spans="1:19" ht="11.85" hidden="1" customHeight="1" x14ac:dyDescent="0.2">
      <c r="A160" s="49" t="s">
        <v>227</v>
      </c>
      <c r="B160" s="49"/>
      <c r="C160" s="49"/>
      <c r="D160" s="49"/>
      <c r="E160" s="49"/>
      <c r="F160" s="28"/>
      <c r="G160" s="29">
        <v>0</v>
      </c>
      <c r="H160" s="30">
        <v>536125.80000000005</v>
      </c>
      <c r="I160" s="30">
        <v>285938.34000000003</v>
      </c>
      <c r="J160" s="30">
        <v>285938.34000000003</v>
      </c>
      <c r="K160" s="30">
        <v>107231.13</v>
      </c>
      <c r="L160" s="69">
        <v>37.5</v>
      </c>
      <c r="M160" s="47"/>
      <c r="N160" s="48"/>
      <c r="O160" s="48"/>
      <c r="P160" s="30">
        <v>853517.83</v>
      </c>
      <c r="Q160" s="47">
        <v>138684.82</v>
      </c>
      <c r="R160" s="47"/>
      <c r="S160" s="26"/>
    </row>
    <row r="161" spans="1:19" ht="11.1" hidden="1" customHeight="1" x14ac:dyDescent="0.2">
      <c r="A161" s="54" t="s">
        <v>228</v>
      </c>
      <c r="B161" s="54"/>
      <c r="C161" s="54"/>
      <c r="D161" s="54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</row>
    <row r="162" spans="1:19" ht="11.85" customHeight="1" x14ac:dyDescent="0.2">
      <c r="A162" s="27"/>
      <c r="B162" s="46" t="s">
        <v>229</v>
      </c>
      <c r="C162" s="46"/>
      <c r="D162" s="46"/>
      <c r="E162" s="46"/>
      <c r="F162" s="28"/>
      <c r="G162" s="29">
        <v>0</v>
      </c>
      <c r="H162" s="30">
        <v>5697.34</v>
      </c>
      <c r="I162" s="30">
        <v>78109.45</v>
      </c>
      <c r="J162" s="30">
        <v>78109.45</v>
      </c>
      <c r="K162" s="30">
        <v>53192.3</v>
      </c>
      <c r="L162" s="69">
        <v>68.099999999999994</v>
      </c>
      <c r="M162" s="47"/>
      <c r="N162" s="48"/>
      <c r="O162" s="48"/>
      <c r="P162" s="30">
        <v>35084.44</v>
      </c>
      <c r="Q162" s="47">
        <v>4469.95</v>
      </c>
      <c r="R162" s="47"/>
      <c r="S162" s="26"/>
    </row>
    <row r="163" spans="1:19" ht="11.85" hidden="1" customHeight="1" x14ac:dyDescent="0.2">
      <c r="A163" s="49" t="s">
        <v>230</v>
      </c>
      <c r="B163" s="49"/>
      <c r="C163" s="49"/>
      <c r="D163" s="49"/>
      <c r="E163" s="49"/>
      <c r="F163" s="28"/>
      <c r="G163" s="29">
        <v>0</v>
      </c>
      <c r="H163" s="30">
        <v>5697.34</v>
      </c>
      <c r="I163" s="30">
        <v>78109.45</v>
      </c>
      <c r="J163" s="30">
        <v>78109.45</v>
      </c>
      <c r="K163" s="30">
        <v>53192.3</v>
      </c>
      <c r="L163" s="69">
        <v>68.099999999999994</v>
      </c>
      <c r="M163" s="47"/>
      <c r="N163" s="48"/>
      <c r="O163" s="48"/>
      <c r="P163" s="30">
        <v>35084.44</v>
      </c>
      <c r="Q163" s="47">
        <v>4469.95</v>
      </c>
      <c r="R163" s="47"/>
      <c r="S163" s="26"/>
    </row>
    <row r="164" spans="1:19" ht="11.85" hidden="1" customHeight="1" x14ac:dyDescent="0.2">
      <c r="A164" s="54" t="s">
        <v>228</v>
      </c>
      <c r="B164" s="54"/>
      <c r="C164" s="54"/>
      <c r="D164" s="54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</row>
    <row r="165" spans="1:19" ht="11.1" customHeight="1" x14ac:dyDescent="0.2">
      <c r="A165" s="27"/>
      <c r="B165" s="46" t="s">
        <v>231</v>
      </c>
      <c r="C165" s="46"/>
      <c r="D165" s="46"/>
      <c r="E165" s="46"/>
      <c r="F165" s="28"/>
      <c r="G165" s="29">
        <v>0</v>
      </c>
      <c r="H165" s="30">
        <v>4389.1400000000003</v>
      </c>
      <c r="I165" s="30">
        <v>43748.31</v>
      </c>
      <c r="J165" s="30">
        <v>43748.31</v>
      </c>
      <c r="K165" s="30">
        <v>33554.68</v>
      </c>
      <c r="L165" s="69">
        <v>76.7</v>
      </c>
      <c r="M165" s="47"/>
      <c r="N165" s="48"/>
      <c r="O165" s="48"/>
      <c r="P165" s="30">
        <v>14814.76</v>
      </c>
      <c r="Q165" s="69">
        <v>231.99</v>
      </c>
      <c r="R165" s="47"/>
      <c r="S165" s="26"/>
    </row>
    <row r="166" spans="1:19" ht="11.85" hidden="1" customHeight="1" x14ac:dyDescent="0.2">
      <c r="A166" s="49" t="s">
        <v>230</v>
      </c>
      <c r="B166" s="49"/>
      <c r="C166" s="49"/>
      <c r="D166" s="49"/>
      <c r="E166" s="49"/>
      <c r="F166" s="28"/>
      <c r="G166" s="29">
        <v>0</v>
      </c>
      <c r="H166" s="30">
        <v>4389.1400000000003</v>
      </c>
      <c r="I166" s="30">
        <v>43748.31</v>
      </c>
      <c r="J166" s="30">
        <v>43748.31</v>
      </c>
      <c r="K166" s="30">
        <v>33554.68</v>
      </c>
      <c r="L166" s="69">
        <v>76.7</v>
      </c>
      <c r="M166" s="47"/>
      <c r="N166" s="48"/>
      <c r="O166" s="48"/>
      <c r="P166" s="30">
        <v>14814.76</v>
      </c>
      <c r="Q166" s="69">
        <v>231.99</v>
      </c>
      <c r="R166" s="47"/>
      <c r="S166" s="26"/>
    </row>
    <row r="167" spans="1:19" ht="11.85" hidden="1" customHeight="1" x14ac:dyDescent="0.2">
      <c r="A167" s="54" t="s">
        <v>228</v>
      </c>
      <c r="B167" s="54"/>
      <c r="C167" s="54"/>
      <c r="D167" s="54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</row>
    <row r="168" spans="1:19" ht="11.85" customHeight="1" x14ac:dyDescent="0.2">
      <c r="A168" s="27"/>
      <c r="B168" s="46" t="s">
        <v>232</v>
      </c>
      <c r="C168" s="46"/>
      <c r="D168" s="46"/>
      <c r="E168" s="46"/>
      <c r="F168" s="28"/>
      <c r="G168" s="29">
        <v>0</v>
      </c>
      <c r="H168" s="34">
        <v>-375.27</v>
      </c>
      <c r="I168" s="30">
        <v>25880.04</v>
      </c>
      <c r="J168" s="30">
        <v>25880.04</v>
      </c>
      <c r="K168" s="30">
        <v>17253.36</v>
      </c>
      <c r="L168" s="69">
        <v>66.67</v>
      </c>
      <c r="M168" s="47"/>
      <c r="N168" s="48"/>
      <c r="O168" s="48"/>
      <c r="P168" s="30">
        <v>9102.91</v>
      </c>
      <c r="Q168" s="69">
        <v>851.5</v>
      </c>
      <c r="R168" s="47"/>
      <c r="S168" s="26"/>
    </row>
    <row r="169" spans="1:19" ht="11.1" hidden="1" customHeight="1" x14ac:dyDescent="0.2">
      <c r="A169" s="49" t="s">
        <v>230</v>
      </c>
      <c r="B169" s="49"/>
      <c r="C169" s="49"/>
      <c r="D169" s="49"/>
      <c r="E169" s="49"/>
      <c r="F169" s="28"/>
      <c r="G169" s="29">
        <v>0</v>
      </c>
      <c r="H169" s="34">
        <v>-375.27</v>
      </c>
      <c r="I169" s="30">
        <v>25880.04</v>
      </c>
      <c r="J169" s="30">
        <v>25880.04</v>
      </c>
      <c r="K169" s="30">
        <v>17253.36</v>
      </c>
      <c r="L169" s="69">
        <v>66.67</v>
      </c>
      <c r="M169" s="47"/>
      <c r="N169" s="48"/>
      <c r="O169" s="48"/>
      <c r="P169" s="30">
        <v>9102.91</v>
      </c>
      <c r="Q169" s="69">
        <v>851.5</v>
      </c>
      <c r="R169" s="47"/>
      <c r="S169" s="26"/>
    </row>
    <row r="170" spans="1:19" ht="11.85" hidden="1" customHeight="1" x14ac:dyDescent="0.2">
      <c r="A170" s="54" t="s">
        <v>233</v>
      </c>
      <c r="B170" s="54"/>
      <c r="C170" s="54"/>
      <c r="D170" s="54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</row>
    <row r="171" spans="1:19" ht="11.85" customHeight="1" x14ac:dyDescent="0.2">
      <c r="A171" s="27"/>
      <c r="B171" s="46" t="s">
        <v>234</v>
      </c>
      <c r="C171" s="46"/>
      <c r="D171" s="46"/>
      <c r="E171" s="46"/>
      <c r="F171" s="28"/>
      <c r="G171" s="29">
        <v>0</v>
      </c>
      <c r="H171" s="30">
        <v>17083.13</v>
      </c>
      <c r="I171" s="30">
        <v>634211.46</v>
      </c>
      <c r="J171" s="30">
        <v>634211.46</v>
      </c>
      <c r="K171" s="30">
        <v>423418.65</v>
      </c>
      <c r="L171" s="69">
        <v>66.760000000000005</v>
      </c>
      <c r="M171" s="47"/>
      <c r="N171" s="48"/>
      <c r="O171" s="48"/>
      <c r="P171" s="30">
        <v>289307.64</v>
      </c>
      <c r="Q171" s="47">
        <v>61431.7</v>
      </c>
      <c r="R171" s="47"/>
      <c r="S171" s="26"/>
    </row>
    <row r="172" spans="1:19" ht="11.85" hidden="1" customHeight="1" x14ac:dyDescent="0.2">
      <c r="A172" s="49" t="s">
        <v>235</v>
      </c>
      <c r="B172" s="49"/>
      <c r="C172" s="49"/>
      <c r="D172" s="49"/>
      <c r="E172" s="49"/>
      <c r="F172" s="28"/>
      <c r="G172" s="29">
        <v>0</v>
      </c>
      <c r="H172" s="30">
        <v>17083.13</v>
      </c>
      <c r="I172" s="30">
        <v>634211.46</v>
      </c>
      <c r="J172" s="30">
        <v>634211.46</v>
      </c>
      <c r="K172" s="30">
        <v>423418.65</v>
      </c>
      <c r="L172" s="69">
        <v>66.760000000000005</v>
      </c>
      <c r="M172" s="47"/>
      <c r="N172" s="48"/>
      <c r="O172" s="48"/>
      <c r="P172" s="30">
        <v>289307.64</v>
      </c>
      <c r="Q172" s="47">
        <v>61431.7</v>
      </c>
      <c r="R172" s="47"/>
      <c r="S172" s="26"/>
    </row>
    <row r="173" spans="1:19" ht="11.1" hidden="1" customHeight="1" x14ac:dyDescent="0.2">
      <c r="A173" s="54" t="s">
        <v>236</v>
      </c>
      <c r="B173" s="54"/>
      <c r="C173" s="54"/>
      <c r="D173" s="54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</row>
    <row r="174" spans="1:19" ht="11.85" customHeight="1" x14ac:dyDescent="0.2">
      <c r="A174" s="27"/>
      <c r="B174" s="46" t="s">
        <v>237</v>
      </c>
      <c r="C174" s="46"/>
      <c r="D174" s="46"/>
      <c r="E174" s="46"/>
      <c r="F174" s="28"/>
      <c r="G174" s="29">
        <v>0</v>
      </c>
      <c r="H174" s="30">
        <v>-69202.22</v>
      </c>
      <c r="I174" s="30">
        <v>180288.59</v>
      </c>
      <c r="J174" s="30">
        <v>180288.59</v>
      </c>
      <c r="K174" s="30">
        <v>104085.1</v>
      </c>
      <c r="L174" s="69">
        <v>57.73</v>
      </c>
      <c r="M174" s="47"/>
      <c r="N174" s="48"/>
      <c r="O174" s="48"/>
      <c r="P174" s="30">
        <v>114090.4</v>
      </c>
      <c r="Q174" s="47">
        <v>107089.13</v>
      </c>
      <c r="R174" s="47"/>
      <c r="S174" s="26"/>
    </row>
    <row r="175" spans="1:19" ht="11.1" hidden="1" customHeight="1" x14ac:dyDescent="0.2">
      <c r="A175" s="49" t="s">
        <v>238</v>
      </c>
      <c r="B175" s="49"/>
      <c r="C175" s="49"/>
      <c r="D175" s="49"/>
      <c r="E175" s="49"/>
      <c r="F175" s="28"/>
      <c r="G175" s="29">
        <v>0</v>
      </c>
      <c r="H175" s="30">
        <v>-69202.22</v>
      </c>
      <c r="I175" s="30">
        <v>180288.59</v>
      </c>
      <c r="J175" s="30">
        <v>180288.59</v>
      </c>
      <c r="K175" s="30">
        <v>104085.1</v>
      </c>
      <c r="L175" s="69">
        <v>57.73</v>
      </c>
      <c r="M175" s="47"/>
      <c r="N175" s="48"/>
      <c r="O175" s="48"/>
      <c r="P175" s="30">
        <v>114090.4</v>
      </c>
      <c r="Q175" s="47">
        <v>107089.13</v>
      </c>
      <c r="R175" s="47"/>
      <c r="S175" s="26"/>
    </row>
    <row r="176" spans="1:19" ht="11.85" hidden="1" customHeight="1" x14ac:dyDescent="0.2">
      <c r="A176" s="54" t="s">
        <v>239</v>
      </c>
      <c r="B176" s="54"/>
      <c r="C176" s="54"/>
      <c r="D176" s="54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</row>
    <row r="177" spans="1:19" ht="11.85" customHeight="1" x14ac:dyDescent="0.2">
      <c r="A177" s="27"/>
      <c r="B177" s="46" t="s">
        <v>240</v>
      </c>
      <c r="C177" s="46"/>
      <c r="D177" s="46"/>
      <c r="E177" s="46"/>
      <c r="F177" s="28"/>
      <c r="G177" s="29">
        <v>0</v>
      </c>
      <c r="H177" s="30">
        <v>40709.58</v>
      </c>
      <c r="I177" s="30">
        <v>318316.77</v>
      </c>
      <c r="J177" s="30">
        <v>318316.77</v>
      </c>
      <c r="K177" s="30">
        <v>174799.32</v>
      </c>
      <c r="L177" s="69">
        <v>54.91</v>
      </c>
      <c r="M177" s="47"/>
      <c r="N177" s="48"/>
      <c r="O177" s="48"/>
      <c r="P177" s="30">
        <v>192380.53</v>
      </c>
      <c r="Q177" s="47">
        <v>8153.5</v>
      </c>
      <c r="R177" s="47"/>
      <c r="S177" s="26"/>
    </row>
    <row r="178" spans="1:19" ht="11.85" hidden="1" customHeight="1" x14ac:dyDescent="0.2">
      <c r="A178" s="49" t="s">
        <v>241</v>
      </c>
      <c r="B178" s="49"/>
      <c r="C178" s="49"/>
      <c r="D178" s="49"/>
      <c r="E178" s="49"/>
      <c r="F178" s="28"/>
      <c r="G178" s="29">
        <v>0</v>
      </c>
      <c r="H178" s="30">
        <v>40709.58</v>
      </c>
      <c r="I178" s="30">
        <v>318316.77</v>
      </c>
      <c r="J178" s="30">
        <v>318316.77</v>
      </c>
      <c r="K178" s="30">
        <v>174799.32</v>
      </c>
      <c r="L178" s="69">
        <v>54.91</v>
      </c>
      <c r="M178" s="47"/>
      <c r="N178" s="48"/>
      <c r="O178" s="48"/>
      <c r="P178" s="30">
        <v>192380.53</v>
      </c>
      <c r="Q178" s="47">
        <v>8153.5</v>
      </c>
      <c r="R178" s="47"/>
      <c r="S178" s="26"/>
    </row>
    <row r="179" spans="1:19" ht="11.1" hidden="1" customHeight="1" x14ac:dyDescent="0.2">
      <c r="A179" s="54" t="s">
        <v>242</v>
      </c>
      <c r="B179" s="54"/>
      <c r="C179" s="54"/>
      <c r="D179" s="54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</row>
    <row r="180" spans="1:19" ht="11.85" customHeight="1" x14ac:dyDescent="0.2">
      <c r="A180" s="27"/>
      <c r="B180" s="46" t="s">
        <v>243</v>
      </c>
      <c r="C180" s="46"/>
      <c r="D180" s="46"/>
      <c r="E180" s="46"/>
      <c r="F180" s="28"/>
      <c r="G180" s="29">
        <v>0</v>
      </c>
      <c r="H180" s="30">
        <v>304107.2</v>
      </c>
      <c r="I180" s="30">
        <v>127755.61</v>
      </c>
      <c r="J180" s="30">
        <v>127755.61</v>
      </c>
      <c r="K180" s="30">
        <v>-112169.14</v>
      </c>
      <c r="L180" s="69">
        <v>-87.8</v>
      </c>
      <c r="M180" s="47"/>
      <c r="N180" s="48"/>
      <c r="O180" s="48"/>
      <c r="P180" s="30">
        <v>713388.03</v>
      </c>
      <c r="Q180" s="47">
        <v>169356.08</v>
      </c>
      <c r="R180" s="47"/>
      <c r="S180" s="26"/>
    </row>
    <row r="181" spans="1:19" ht="11.85" hidden="1" customHeight="1" x14ac:dyDescent="0.2">
      <c r="A181" s="49" t="s">
        <v>244</v>
      </c>
      <c r="B181" s="49"/>
      <c r="C181" s="49"/>
      <c r="D181" s="49"/>
      <c r="E181" s="49"/>
      <c r="F181" s="28"/>
      <c r="G181" s="29">
        <v>0</v>
      </c>
      <c r="H181" s="30">
        <v>304107.2</v>
      </c>
      <c r="I181" s="30">
        <v>127755.61</v>
      </c>
      <c r="J181" s="30">
        <v>127755.61</v>
      </c>
      <c r="K181" s="30">
        <v>-112169.14</v>
      </c>
      <c r="L181" s="69">
        <v>-87.8</v>
      </c>
      <c r="M181" s="47"/>
      <c r="N181" s="48"/>
      <c r="O181" s="48"/>
      <c r="P181" s="30">
        <v>713388.03</v>
      </c>
      <c r="Q181" s="47">
        <v>169356.08</v>
      </c>
      <c r="R181" s="47"/>
      <c r="S181" s="26"/>
    </row>
    <row r="182" spans="1:19" ht="11.85" hidden="1" customHeight="1" x14ac:dyDescent="0.2">
      <c r="A182" s="54" t="s">
        <v>251</v>
      </c>
      <c r="B182" s="54"/>
      <c r="C182" s="54"/>
      <c r="D182" s="54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</row>
    <row r="183" spans="1:19" ht="11.1" customHeight="1" x14ac:dyDescent="0.2">
      <c r="A183" s="27"/>
      <c r="B183" s="46" t="s">
        <v>252</v>
      </c>
      <c r="C183" s="46"/>
      <c r="D183" s="46"/>
      <c r="E183" s="46"/>
      <c r="F183" s="28"/>
      <c r="G183" s="29">
        <v>0</v>
      </c>
      <c r="H183" s="30">
        <v>-187665.79</v>
      </c>
      <c r="I183" s="30">
        <v>529591.13</v>
      </c>
      <c r="J183" s="30">
        <v>529591.13</v>
      </c>
      <c r="K183" s="30">
        <v>-103549.59</v>
      </c>
      <c r="L183" s="69">
        <v>-19.55</v>
      </c>
      <c r="M183" s="47"/>
      <c r="N183" s="48"/>
      <c r="O183" s="48"/>
      <c r="P183" s="30">
        <v>1338579.67</v>
      </c>
      <c r="Q183" s="47">
        <v>893104.74</v>
      </c>
      <c r="R183" s="47"/>
      <c r="S183" s="26"/>
    </row>
    <row r="184" spans="1:19" ht="11.85" hidden="1" customHeight="1" x14ac:dyDescent="0.2">
      <c r="A184" s="49" t="s">
        <v>253</v>
      </c>
      <c r="B184" s="49"/>
      <c r="C184" s="49"/>
      <c r="D184" s="49"/>
      <c r="E184" s="49"/>
      <c r="F184" s="28"/>
      <c r="G184" s="29">
        <v>0</v>
      </c>
      <c r="H184" s="30">
        <v>-187665.79</v>
      </c>
      <c r="I184" s="30">
        <v>529591.13</v>
      </c>
      <c r="J184" s="30">
        <v>529591.13</v>
      </c>
      <c r="K184" s="30">
        <v>-103549.59</v>
      </c>
      <c r="L184" s="69">
        <v>-19.55</v>
      </c>
      <c r="M184" s="47"/>
      <c r="N184" s="48"/>
      <c r="O184" s="48"/>
      <c r="P184" s="30">
        <v>1338579.67</v>
      </c>
      <c r="Q184" s="47">
        <v>893104.74</v>
      </c>
      <c r="R184" s="47"/>
      <c r="S184" s="26"/>
    </row>
    <row r="185" spans="1:19" ht="11.85" hidden="1" customHeight="1" x14ac:dyDescent="0.2">
      <c r="A185" s="54" t="s">
        <v>254</v>
      </c>
      <c r="B185" s="54"/>
      <c r="C185" s="54"/>
      <c r="D185" s="54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</row>
    <row r="186" spans="1:19" ht="11.85" customHeight="1" x14ac:dyDescent="0.2">
      <c r="A186" s="27"/>
      <c r="B186" s="46" t="s">
        <v>255</v>
      </c>
      <c r="C186" s="46"/>
      <c r="D186" s="46"/>
      <c r="E186" s="46"/>
      <c r="F186" s="28"/>
      <c r="G186" s="29">
        <v>0</v>
      </c>
      <c r="H186" s="30">
        <v>-1731.35</v>
      </c>
      <c r="I186" s="30">
        <v>55320.12</v>
      </c>
      <c r="J186" s="30">
        <v>55320.12</v>
      </c>
      <c r="K186" s="30">
        <v>0</v>
      </c>
      <c r="L186" s="69">
        <v>0</v>
      </c>
      <c r="M186" s="47"/>
      <c r="N186" s="48"/>
      <c r="O186" s="48"/>
      <c r="P186" s="30">
        <v>240922.5</v>
      </c>
      <c r="Q186" s="47">
        <v>187333.73</v>
      </c>
      <c r="R186" s="47"/>
      <c r="S186" s="26"/>
    </row>
    <row r="187" spans="1:19" ht="11.1" hidden="1" customHeight="1" x14ac:dyDescent="0.2">
      <c r="A187" s="49" t="s">
        <v>256</v>
      </c>
      <c r="B187" s="49"/>
      <c r="C187" s="49"/>
      <c r="D187" s="49"/>
      <c r="E187" s="49"/>
      <c r="F187" s="28"/>
      <c r="G187" s="29">
        <v>0</v>
      </c>
      <c r="H187" s="30">
        <v>-1731.35</v>
      </c>
      <c r="I187" s="30">
        <v>55320.12</v>
      </c>
      <c r="J187" s="30">
        <v>55320.12</v>
      </c>
      <c r="K187" s="30">
        <v>0</v>
      </c>
      <c r="L187" s="69">
        <v>0</v>
      </c>
      <c r="M187" s="47"/>
      <c r="N187" s="48"/>
      <c r="O187" s="48"/>
      <c r="P187" s="30">
        <v>240922.5</v>
      </c>
      <c r="Q187" s="47">
        <v>187333.73</v>
      </c>
      <c r="R187" s="47"/>
      <c r="S187" s="26"/>
    </row>
    <row r="188" spans="1:19" ht="11.85" hidden="1" customHeight="1" x14ac:dyDescent="0.2">
      <c r="A188" s="54" t="s">
        <v>254</v>
      </c>
      <c r="B188" s="54"/>
      <c r="C188" s="54"/>
      <c r="D188" s="54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</row>
    <row r="189" spans="1:19" ht="11.85" customHeight="1" x14ac:dyDescent="0.2">
      <c r="A189" s="27"/>
      <c r="B189" s="46" t="s">
        <v>257</v>
      </c>
      <c r="C189" s="46"/>
      <c r="D189" s="46"/>
      <c r="E189" s="46"/>
      <c r="F189" s="28"/>
      <c r="G189" s="29">
        <v>0</v>
      </c>
      <c r="H189" s="30">
        <v>-53526.080000000002</v>
      </c>
      <c r="I189" s="30">
        <v>81211.100000000006</v>
      </c>
      <c r="J189" s="30">
        <v>81211.100000000006</v>
      </c>
      <c r="K189" s="30">
        <v>54180.04</v>
      </c>
      <c r="L189" s="69">
        <v>66.72</v>
      </c>
      <c r="M189" s="47"/>
      <c r="N189" s="48"/>
      <c r="O189" s="48"/>
      <c r="P189" s="30">
        <v>30455.01</v>
      </c>
      <c r="Q189" s="47">
        <v>56950.03</v>
      </c>
      <c r="R189" s="47"/>
      <c r="S189" s="26"/>
    </row>
    <row r="190" spans="1:19" ht="11.85" hidden="1" customHeight="1" x14ac:dyDescent="0.2">
      <c r="A190" s="49" t="s">
        <v>256</v>
      </c>
      <c r="B190" s="49"/>
      <c r="C190" s="49"/>
      <c r="D190" s="49"/>
      <c r="E190" s="49"/>
      <c r="F190" s="28"/>
      <c r="G190" s="29">
        <v>0</v>
      </c>
      <c r="H190" s="30">
        <v>-53526.080000000002</v>
      </c>
      <c r="I190" s="30">
        <v>81211.100000000006</v>
      </c>
      <c r="J190" s="30">
        <v>81211.100000000006</v>
      </c>
      <c r="K190" s="30">
        <v>54180.04</v>
      </c>
      <c r="L190" s="69">
        <v>66.72</v>
      </c>
      <c r="M190" s="47"/>
      <c r="N190" s="48"/>
      <c r="O190" s="48"/>
      <c r="P190" s="30">
        <v>30455.01</v>
      </c>
      <c r="Q190" s="47">
        <v>56950.03</v>
      </c>
      <c r="R190" s="47"/>
      <c r="S190" s="26"/>
    </row>
    <row r="191" spans="1:19" ht="11.1" hidden="1" customHeight="1" x14ac:dyDescent="0.2">
      <c r="A191" s="54" t="s">
        <v>254</v>
      </c>
      <c r="B191" s="54"/>
      <c r="C191" s="54"/>
      <c r="D191" s="54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</row>
    <row r="192" spans="1:19" ht="11.85" customHeight="1" x14ac:dyDescent="0.2">
      <c r="A192" s="27"/>
      <c r="B192" s="46" t="s">
        <v>258</v>
      </c>
      <c r="C192" s="46"/>
      <c r="D192" s="46"/>
      <c r="E192" s="46"/>
      <c r="F192" s="28"/>
      <c r="G192" s="29">
        <v>0</v>
      </c>
      <c r="H192" s="30">
        <v>7964.04</v>
      </c>
      <c r="I192" s="30">
        <v>26451.99</v>
      </c>
      <c r="J192" s="30">
        <v>26451.99</v>
      </c>
      <c r="K192" s="30">
        <v>25598.7</v>
      </c>
      <c r="L192" s="69">
        <v>96.77</v>
      </c>
      <c r="M192" s="47"/>
      <c r="N192" s="48"/>
      <c r="O192" s="48"/>
      <c r="P192" s="30">
        <v>9491.25</v>
      </c>
      <c r="Q192" s="69">
        <v>673.92</v>
      </c>
      <c r="R192" s="47"/>
      <c r="S192" s="26"/>
    </row>
    <row r="193" spans="1:19" ht="11.85" hidden="1" customHeight="1" x14ac:dyDescent="0.2">
      <c r="A193" s="49" t="s">
        <v>256</v>
      </c>
      <c r="B193" s="49"/>
      <c r="C193" s="49"/>
      <c r="D193" s="49"/>
      <c r="E193" s="49"/>
      <c r="F193" s="28"/>
      <c r="G193" s="29">
        <v>0</v>
      </c>
      <c r="H193" s="30">
        <v>7964.04</v>
      </c>
      <c r="I193" s="30">
        <v>26451.99</v>
      </c>
      <c r="J193" s="30">
        <v>26451.99</v>
      </c>
      <c r="K193" s="30">
        <v>25598.7</v>
      </c>
      <c r="L193" s="69">
        <v>96.77</v>
      </c>
      <c r="M193" s="47"/>
      <c r="N193" s="48"/>
      <c r="O193" s="48"/>
      <c r="P193" s="30">
        <v>9491.25</v>
      </c>
      <c r="Q193" s="69">
        <v>673.92</v>
      </c>
      <c r="R193" s="47"/>
      <c r="S193" s="26"/>
    </row>
    <row r="194" spans="1:19" ht="11.85" hidden="1" customHeight="1" x14ac:dyDescent="0.2">
      <c r="A194" s="54" t="s">
        <v>254</v>
      </c>
      <c r="B194" s="54"/>
      <c r="C194" s="54"/>
      <c r="D194" s="54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</row>
    <row r="195" spans="1:19" ht="11.1" customHeight="1" x14ac:dyDescent="0.2">
      <c r="A195" s="27"/>
      <c r="B195" s="46" t="s">
        <v>259</v>
      </c>
      <c r="C195" s="46"/>
      <c r="D195" s="46"/>
      <c r="E195" s="46"/>
      <c r="F195" s="28"/>
      <c r="G195" s="29">
        <v>0</v>
      </c>
      <c r="H195" s="30">
        <v>-1922.3</v>
      </c>
      <c r="I195" s="30">
        <v>47851.35</v>
      </c>
      <c r="J195" s="30">
        <v>47851.35</v>
      </c>
      <c r="K195" s="30">
        <v>31236.51</v>
      </c>
      <c r="L195" s="69">
        <v>65.28</v>
      </c>
      <c r="M195" s="47"/>
      <c r="N195" s="48"/>
      <c r="O195" s="48"/>
      <c r="P195" s="30">
        <v>17291.64</v>
      </c>
      <c r="Q195" s="47">
        <v>2599.1</v>
      </c>
      <c r="R195" s="47"/>
      <c r="S195" s="26"/>
    </row>
    <row r="196" spans="1:19" ht="11.85" hidden="1" customHeight="1" x14ac:dyDescent="0.2">
      <c r="A196" s="49" t="s">
        <v>256</v>
      </c>
      <c r="B196" s="49"/>
      <c r="C196" s="49"/>
      <c r="D196" s="49"/>
      <c r="E196" s="49"/>
      <c r="F196" s="28"/>
      <c r="G196" s="29">
        <v>0</v>
      </c>
      <c r="H196" s="30">
        <v>-1922.3</v>
      </c>
      <c r="I196" s="30">
        <v>47851.35</v>
      </c>
      <c r="J196" s="30">
        <v>47851.35</v>
      </c>
      <c r="K196" s="30">
        <v>31236.51</v>
      </c>
      <c r="L196" s="69">
        <v>65.28</v>
      </c>
      <c r="M196" s="47"/>
      <c r="N196" s="48"/>
      <c r="O196" s="48"/>
      <c r="P196" s="30">
        <v>17291.64</v>
      </c>
      <c r="Q196" s="47">
        <v>2599.1</v>
      </c>
      <c r="R196" s="47"/>
      <c r="S196" s="26"/>
    </row>
    <row r="197" spans="1:19" ht="11.85" hidden="1" customHeight="1" x14ac:dyDescent="0.2">
      <c r="A197" s="54" t="s">
        <v>254</v>
      </c>
      <c r="B197" s="54"/>
      <c r="C197" s="54"/>
      <c r="D197" s="54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</row>
    <row r="198" spans="1:19" ht="11.85" customHeight="1" x14ac:dyDescent="0.2">
      <c r="A198" s="27"/>
      <c r="B198" s="46" t="s">
        <v>260</v>
      </c>
      <c r="C198" s="46"/>
      <c r="D198" s="46"/>
      <c r="E198" s="46"/>
      <c r="F198" s="28"/>
      <c r="G198" s="29">
        <v>0</v>
      </c>
      <c r="H198" s="30">
        <v>2865.04</v>
      </c>
      <c r="I198" s="30">
        <v>207002.25</v>
      </c>
      <c r="J198" s="30">
        <v>207002.25</v>
      </c>
      <c r="K198" s="30">
        <v>142750.5</v>
      </c>
      <c r="L198" s="69">
        <v>68.959999999999994</v>
      </c>
      <c r="M198" s="47"/>
      <c r="N198" s="48"/>
      <c r="O198" s="48"/>
      <c r="P198" s="30">
        <v>77825.66</v>
      </c>
      <c r="Q198" s="47">
        <v>10708.87</v>
      </c>
      <c r="R198" s="47"/>
      <c r="S198" s="26"/>
    </row>
    <row r="199" spans="1:19" ht="11.1" hidden="1" customHeight="1" x14ac:dyDescent="0.2">
      <c r="A199" s="49" t="s">
        <v>256</v>
      </c>
      <c r="B199" s="49"/>
      <c r="C199" s="49"/>
      <c r="D199" s="49"/>
      <c r="E199" s="49"/>
      <c r="F199" s="28"/>
      <c r="G199" s="29">
        <v>0</v>
      </c>
      <c r="H199" s="30">
        <v>2865.04</v>
      </c>
      <c r="I199" s="30">
        <v>207002.25</v>
      </c>
      <c r="J199" s="30">
        <v>207002.25</v>
      </c>
      <c r="K199" s="30">
        <v>142750.5</v>
      </c>
      <c r="L199" s="69">
        <v>68.959999999999994</v>
      </c>
      <c r="M199" s="47"/>
      <c r="N199" s="48"/>
      <c r="O199" s="48"/>
      <c r="P199" s="30">
        <v>77825.66</v>
      </c>
      <c r="Q199" s="47">
        <v>10708.87</v>
      </c>
      <c r="R199" s="47"/>
      <c r="S199" s="26"/>
    </row>
    <row r="200" spans="1:19" ht="11.85" hidden="1" customHeight="1" x14ac:dyDescent="0.2">
      <c r="A200" s="54" t="s">
        <v>254</v>
      </c>
      <c r="B200" s="54"/>
      <c r="C200" s="54"/>
      <c r="D200" s="54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</row>
    <row r="201" spans="1:19" ht="11.85" customHeight="1" x14ac:dyDescent="0.2">
      <c r="A201" s="27"/>
      <c r="B201" s="46" t="s">
        <v>261</v>
      </c>
      <c r="C201" s="46"/>
      <c r="D201" s="46"/>
      <c r="E201" s="46"/>
      <c r="F201" s="28"/>
      <c r="G201" s="29">
        <v>0</v>
      </c>
      <c r="H201" s="34">
        <v>0</v>
      </c>
      <c r="I201" s="30">
        <v>153134.73000000001</v>
      </c>
      <c r="J201" s="30">
        <v>153134.73000000001</v>
      </c>
      <c r="K201" s="30">
        <v>102089.82</v>
      </c>
      <c r="L201" s="69">
        <v>66.67</v>
      </c>
      <c r="M201" s="47"/>
      <c r="N201" s="48"/>
      <c r="O201" s="48"/>
      <c r="P201" s="30">
        <v>69422.39</v>
      </c>
      <c r="Q201" s="47">
        <v>18377.48</v>
      </c>
      <c r="R201" s="47"/>
      <c r="S201" s="26"/>
    </row>
    <row r="202" spans="1:19" ht="11.85" hidden="1" customHeight="1" x14ac:dyDescent="0.2">
      <c r="A202" s="49" t="s">
        <v>256</v>
      </c>
      <c r="B202" s="49"/>
      <c r="C202" s="49"/>
      <c r="D202" s="49"/>
      <c r="E202" s="49"/>
      <c r="F202" s="28"/>
      <c r="G202" s="29">
        <v>0</v>
      </c>
      <c r="H202" s="34">
        <v>0</v>
      </c>
      <c r="I202" s="30">
        <v>153134.73000000001</v>
      </c>
      <c r="J202" s="30">
        <v>153134.73000000001</v>
      </c>
      <c r="K202" s="30">
        <v>102089.82</v>
      </c>
      <c r="L202" s="69">
        <v>66.67</v>
      </c>
      <c r="M202" s="47"/>
      <c r="N202" s="48"/>
      <c r="O202" s="48"/>
      <c r="P202" s="30">
        <v>69422.39</v>
      </c>
      <c r="Q202" s="47">
        <v>18377.48</v>
      </c>
      <c r="R202" s="47"/>
      <c r="S202" s="26"/>
    </row>
    <row r="203" spans="1:19" ht="11.1" hidden="1" customHeight="1" x14ac:dyDescent="0.2">
      <c r="A203" s="54" t="s">
        <v>254</v>
      </c>
      <c r="B203" s="54"/>
      <c r="C203" s="54"/>
      <c r="D203" s="54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</row>
    <row r="204" spans="1:19" ht="11.85" customHeight="1" x14ac:dyDescent="0.2">
      <c r="A204" s="27"/>
      <c r="B204" s="46" t="s">
        <v>262</v>
      </c>
      <c r="C204" s="46"/>
      <c r="D204" s="46"/>
      <c r="E204" s="46"/>
      <c r="F204" s="28"/>
      <c r="G204" s="29">
        <v>0</v>
      </c>
      <c r="H204" s="34">
        <v>0</v>
      </c>
      <c r="I204" s="30">
        <v>18528.39</v>
      </c>
      <c r="J204" s="30">
        <v>18528.39</v>
      </c>
      <c r="K204" s="30">
        <v>12352.26</v>
      </c>
      <c r="L204" s="69">
        <v>66.67</v>
      </c>
      <c r="M204" s="47"/>
      <c r="N204" s="48"/>
      <c r="O204" s="48"/>
      <c r="P204" s="30">
        <v>6176.13</v>
      </c>
      <c r="Q204" s="69">
        <v>0</v>
      </c>
      <c r="R204" s="47"/>
      <c r="S204" s="26"/>
    </row>
    <row r="205" spans="1:19" ht="11.85" hidden="1" customHeight="1" x14ac:dyDescent="0.2">
      <c r="A205" s="49" t="s">
        <v>256</v>
      </c>
      <c r="B205" s="49"/>
      <c r="C205" s="49"/>
      <c r="D205" s="49"/>
      <c r="E205" s="49"/>
      <c r="F205" s="28"/>
      <c r="G205" s="29">
        <v>0</v>
      </c>
      <c r="H205" s="34">
        <v>0</v>
      </c>
      <c r="I205" s="30">
        <v>18528.39</v>
      </c>
      <c r="J205" s="30">
        <v>18528.39</v>
      </c>
      <c r="K205" s="30">
        <v>12352.26</v>
      </c>
      <c r="L205" s="69">
        <v>66.67</v>
      </c>
      <c r="M205" s="47"/>
      <c r="N205" s="48"/>
      <c r="O205" s="48"/>
      <c r="P205" s="30">
        <v>6176.13</v>
      </c>
      <c r="Q205" s="69">
        <v>0</v>
      </c>
      <c r="R205" s="47"/>
      <c r="S205" s="26"/>
    </row>
    <row r="206" spans="1:19" ht="11.85" hidden="1" customHeight="1" x14ac:dyDescent="0.2">
      <c r="A206" s="54" t="s">
        <v>254</v>
      </c>
      <c r="B206" s="54"/>
      <c r="C206" s="54"/>
      <c r="D206" s="54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</row>
    <row r="207" spans="1:19" ht="11.1" customHeight="1" x14ac:dyDescent="0.2">
      <c r="A207" s="27"/>
      <c r="B207" s="46" t="s">
        <v>263</v>
      </c>
      <c r="C207" s="46"/>
      <c r="D207" s="46"/>
      <c r="E207" s="46"/>
      <c r="F207" s="28"/>
      <c r="G207" s="29">
        <v>0</v>
      </c>
      <c r="H207" s="34">
        <v>0</v>
      </c>
      <c r="I207" s="30">
        <v>76568.759999999995</v>
      </c>
      <c r="J207" s="30">
        <v>76568.759999999995</v>
      </c>
      <c r="K207" s="30">
        <v>51045.84</v>
      </c>
      <c r="L207" s="69">
        <v>66.67</v>
      </c>
      <c r="M207" s="47"/>
      <c r="N207" s="48"/>
      <c r="O207" s="48"/>
      <c r="P207" s="30">
        <v>25522.92</v>
      </c>
      <c r="Q207" s="69">
        <v>0</v>
      </c>
      <c r="R207" s="47"/>
      <c r="S207" s="26"/>
    </row>
    <row r="208" spans="1:19" ht="11.85" hidden="1" customHeight="1" x14ac:dyDescent="0.2">
      <c r="A208" s="49" t="s">
        <v>256</v>
      </c>
      <c r="B208" s="49"/>
      <c r="C208" s="49"/>
      <c r="D208" s="49"/>
      <c r="E208" s="49"/>
      <c r="F208" s="28"/>
      <c r="G208" s="29">
        <v>0</v>
      </c>
      <c r="H208" s="34">
        <v>0</v>
      </c>
      <c r="I208" s="30">
        <v>76568.759999999995</v>
      </c>
      <c r="J208" s="30">
        <v>76568.759999999995</v>
      </c>
      <c r="K208" s="30">
        <v>51045.84</v>
      </c>
      <c r="L208" s="69">
        <v>66.67</v>
      </c>
      <c r="M208" s="47"/>
      <c r="N208" s="48"/>
      <c r="O208" s="48"/>
      <c r="P208" s="30">
        <v>25522.92</v>
      </c>
      <c r="Q208" s="69">
        <v>0</v>
      </c>
      <c r="R208" s="47"/>
      <c r="S208" s="26"/>
    </row>
    <row r="209" spans="1:19" ht="11.85" hidden="1" customHeight="1" x14ac:dyDescent="0.2">
      <c r="A209" s="54" t="s">
        <v>264</v>
      </c>
      <c r="B209" s="54"/>
      <c r="C209" s="54"/>
      <c r="D209" s="54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</row>
    <row r="210" spans="1:19" ht="11.85" customHeight="1" x14ac:dyDescent="0.2">
      <c r="A210" s="27"/>
      <c r="B210" s="46" t="s">
        <v>265</v>
      </c>
      <c r="C210" s="46"/>
      <c r="D210" s="46"/>
      <c r="E210" s="46"/>
      <c r="F210" s="28"/>
      <c r="G210" s="29">
        <v>0</v>
      </c>
      <c r="H210" s="30">
        <v>1116756.3</v>
      </c>
      <c r="I210" s="30">
        <v>884402.63</v>
      </c>
      <c r="J210" s="30">
        <v>884402.63</v>
      </c>
      <c r="K210" s="30">
        <v>8416.41</v>
      </c>
      <c r="L210" s="69">
        <v>0.95</v>
      </c>
      <c r="M210" s="47"/>
      <c r="N210" s="48"/>
      <c r="O210" s="48"/>
      <c r="P210" s="30">
        <v>5118416.9800000004</v>
      </c>
      <c r="Q210" s="47">
        <v>3125674.46</v>
      </c>
      <c r="R210" s="47"/>
      <c r="S210" s="26"/>
    </row>
    <row r="211" spans="1:19" ht="11.1" hidden="1" customHeight="1" x14ac:dyDescent="0.2">
      <c r="A211" s="49" t="s">
        <v>266</v>
      </c>
      <c r="B211" s="49"/>
      <c r="C211" s="49"/>
      <c r="D211" s="49"/>
      <c r="E211" s="49"/>
      <c r="F211" s="28"/>
      <c r="G211" s="29">
        <v>0</v>
      </c>
      <c r="H211" s="30">
        <v>1116756.3</v>
      </c>
      <c r="I211" s="30">
        <v>884402.63</v>
      </c>
      <c r="J211" s="30">
        <v>884402.63</v>
      </c>
      <c r="K211" s="30">
        <v>8416.41</v>
      </c>
      <c r="L211" s="69">
        <v>0.95</v>
      </c>
      <c r="M211" s="47"/>
      <c r="N211" s="48"/>
      <c r="O211" s="48"/>
      <c r="P211" s="30">
        <v>5118416.9800000004</v>
      </c>
      <c r="Q211" s="47">
        <v>3125674.46</v>
      </c>
      <c r="R211" s="47"/>
      <c r="S211" s="26"/>
    </row>
    <row r="212" spans="1:19" ht="11.85" hidden="1" customHeight="1" x14ac:dyDescent="0.2">
      <c r="A212" s="54" t="s">
        <v>267</v>
      </c>
      <c r="B212" s="54"/>
      <c r="C212" s="54"/>
      <c r="D212" s="54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</row>
    <row r="213" spans="1:19" ht="11.85" customHeight="1" x14ac:dyDescent="0.2">
      <c r="A213" s="27"/>
      <c r="B213" s="46" t="s">
        <v>268</v>
      </c>
      <c r="C213" s="46"/>
      <c r="D213" s="46"/>
      <c r="E213" s="46"/>
      <c r="F213" s="28"/>
      <c r="G213" s="29">
        <v>0</v>
      </c>
      <c r="H213" s="30">
        <v>4055763.57</v>
      </c>
      <c r="I213" s="30">
        <v>11129624.18</v>
      </c>
      <c r="J213" s="30">
        <v>11129624.18</v>
      </c>
      <c r="K213" s="30">
        <v>10365878.42</v>
      </c>
      <c r="L213" s="69">
        <v>93.14</v>
      </c>
      <c r="M213" s="47"/>
      <c r="N213" s="48"/>
      <c r="O213" s="48"/>
      <c r="P213" s="30">
        <v>9885178.8399999999</v>
      </c>
      <c r="Q213" s="47">
        <v>5030318.2699999996</v>
      </c>
      <c r="R213" s="47"/>
      <c r="S213" s="26"/>
    </row>
    <row r="214" spans="1:19" ht="11.85" hidden="1" customHeight="1" x14ac:dyDescent="0.2">
      <c r="A214" s="49" t="s">
        <v>269</v>
      </c>
      <c r="B214" s="49"/>
      <c r="C214" s="49"/>
      <c r="D214" s="49"/>
      <c r="E214" s="49"/>
      <c r="F214" s="28"/>
      <c r="G214" s="29">
        <v>0</v>
      </c>
      <c r="H214" s="30">
        <v>4055763.57</v>
      </c>
      <c r="I214" s="30">
        <v>11129624.18</v>
      </c>
      <c r="J214" s="30">
        <v>11129624.18</v>
      </c>
      <c r="K214" s="30">
        <v>10365878.42</v>
      </c>
      <c r="L214" s="69">
        <v>93.14</v>
      </c>
      <c r="M214" s="47"/>
      <c r="N214" s="48"/>
      <c r="O214" s="48"/>
      <c r="P214" s="30">
        <v>9885178.8399999999</v>
      </c>
      <c r="Q214" s="47">
        <v>5030318.2699999996</v>
      </c>
      <c r="R214" s="47"/>
      <c r="S214" s="26"/>
    </row>
    <row r="215" spans="1:19" ht="11.1" hidden="1" customHeight="1" x14ac:dyDescent="0.2">
      <c r="A215" s="54" t="s">
        <v>270</v>
      </c>
      <c r="B215" s="54"/>
      <c r="C215" s="54"/>
      <c r="D215" s="54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</row>
    <row r="216" spans="1:19" ht="11.85" customHeight="1" x14ac:dyDescent="0.2">
      <c r="A216" s="27"/>
      <c r="B216" s="46" t="s">
        <v>271</v>
      </c>
      <c r="C216" s="46"/>
      <c r="D216" s="46"/>
      <c r="E216" s="46"/>
      <c r="F216" s="28"/>
      <c r="G216" s="29">
        <v>0</v>
      </c>
      <c r="H216" s="30">
        <v>168601.01</v>
      </c>
      <c r="I216" s="30">
        <v>240462.36</v>
      </c>
      <c r="J216" s="30">
        <v>240462.36</v>
      </c>
      <c r="K216" s="30">
        <v>165350.18</v>
      </c>
      <c r="L216" s="69">
        <v>68.760000000000005</v>
      </c>
      <c r="M216" s="47"/>
      <c r="N216" s="48"/>
      <c r="O216" s="48"/>
      <c r="P216" s="30">
        <v>270594.15999999997</v>
      </c>
      <c r="Q216" s="47">
        <v>26880.97</v>
      </c>
      <c r="R216" s="47"/>
      <c r="S216" s="26"/>
    </row>
    <row r="217" spans="1:19" ht="11.1" hidden="1" customHeight="1" x14ac:dyDescent="0.2">
      <c r="A217" s="49" t="s">
        <v>272</v>
      </c>
      <c r="B217" s="49"/>
      <c r="C217" s="49"/>
      <c r="D217" s="49"/>
      <c r="E217" s="49"/>
      <c r="F217" s="28"/>
      <c r="G217" s="29">
        <v>0</v>
      </c>
      <c r="H217" s="30">
        <v>168601.01</v>
      </c>
      <c r="I217" s="30">
        <v>240462.36</v>
      </c>
      <c r="J217" s="30">
        <v>240462.36</v>
      </c>
      <c r="K217" s="30">
        <v>165350.18</v>
      </c>
      <c r="L217" s="69">
        <v>68.760000000000005</v>
      </c>
      <c r="M217" s="47"/>
      <c r="N217" s="48"/>
      <c r="O217" s="48"/>
      <c r="P217" s="30">
        <v>270594.15999999997</v>
      </c>
      <c r="Q217" s="47">
        <v>26880.97</v>
      </c>
      <c r="R217" s="47"/>
      <c r="S217" s="26"/>
    </row>
    <row r="218" spans="1:19" ht="11.85" hidden="1" customHeight="1" x14ac:dyDescent="0.2">
      <c r="A218" s="54" t="s">
        <v>273</v>
      </c>
      <c r="B218" s="54"/>
      <c r="C218" s="54"/>
      <c r="D218" s="54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</row>
    <row r="219" spans="1:19" ht="11.85" customHeight="1" x14ac:dyDescent="0.2">
      <c r="A219" s="27"/>
      <c r="B219" s="46" t="s">
        <v>274</v>
      </c>
      <c r="C219" s="46"/>
      <c r="D219" s="46"/>
      <c r="E219" s="46"/>
      <c r="F219" s="28"/>
      <c r="G219" s="29">
        <v>0</v>
      </c>
      <c r="H219" s="30">
        <v>4087.59</v>
      </c>
      <c r="I219" s="30">
        <v>41177.61</v>
      </c>
      <c r="J219" s="30">
        <v>41177.61</v>
      </c>
      <c r="K219" s="30">
        <v>24162.21</v>
      </c>
      <c r="L219" s="69">
        <v>58.68</v>
      </c>
      <c r="M219" s="47"/>
      <c r="N219" s="48"/>
      <c r="O219" s="48"/>
      <c r="P219" s="30">
        <v>21102.99</v>
      </c>
      <c r="Q219" s="69">
        <v>0</v>
      </c>
      <c r="R219" s="47"/>
      <c r="S219" s="26"/>
    </row>
    <row r="220" spans="1:19" ht="11.85" hidden="1" customHeight="1" x14ac:dyDescent="0.2">
      <c r="A220" s="49" t="s">
        <v>275</v>
      </c>
      <c r="B220" s="49"/>
      <c r="C220" s="49"/>
      <c r="D220" s="49"/>
      <c r="E220" s="49"/>
      <c r="F220" s="28"/>
      <c r="G220" s="29">
        <v>0</v>
      </c>
      <c r="H220" s="30">
        <v>4087.59</v>
      </c>
      <c r="I220" s="30">
        <v>41177.61</v>
      </c>
      <c r="J220" s="30">
        <v>41177.61</v>
      </c>
      <c r="K220" s="30">
        <v>24162.21</v>
      </c>
      <c r="L220" s="69">
        <v>58.68</v>
      </c>
      <c r="M220" s="47"/>
      <c r="N220" s="48"/>
      <c r="O220" s="48"/>
      <c r="P220" s="30">
        <v>21102.99</v>
      </c>
      <c r="Q220" s="69">
        <v>0</v>
      </c>
      <c r="R220" s="47"/>
      <c r="S220" s="26"/>
    </row>
    <row r="221" spans="1:19" ht="11.1" hidden="1" customHeight="1" x14ac:dyDescent="0.2">
      <c r="A221" s="54" t="s">
        <v>273</v>
      </c>
      <c r="B221" s="54"/>
      <c r="C221" s="54"/>
      <c r="D221" s="54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</row>
    <row r="222" spans="1:19" ht="11.85" customHeight="1" x14ac:dyDescent="0.2">
      <c r="A222" s="27"/>
      <c r="B222" s="46" t="s">
        <v>276</v>
      </c>
      <c r="C222" s="46"/>
      <c r="D222" s="46"/>
      <c r="E222" s="46"/>
      <c r="F222" s="28"/>
      <c r="G222" s="29">
        <v>0</v>
      </c>
      <c r="H222" s="30">
        <v>40184.43</v>
      </c>
      <c r="I222" s="30">
        <v>79553.210000000006</v>
      </c>
      <c r="J222" s="30">
        <v>79553.210000000006</v>
      </c>
      <c r="K222" s="30">
        <v>52754.13</v>
      </c>
      <c r="L222" s="69">
        <v>66.31</v>
      </c>
      <c r="M222" s="47"/>
      <c r="N222" s="48"/>
      <c r="O222" s="48"/>
      <c r="P222" s="30">
        <v>75035.58</v>
      </c>
      <c r="Q222" s="47">
        <v>8052.07</v>
      </c>
      <c r="R222" s="47"/>
      <c r="S222" s="26"/>
    </row>
    <row r="223" spans="1:19" ht="11.85" hidden="1" customHeight="1" x14ac:dyDescent="0.2">
      <c r="A223" s="49" t="s">
        <v>275</v>
      </c>
      <c r="B223" s="49"/>
      <c r="C223" s="49"/>
      <c r="D223" s="49"/>
      <c r="E223" s="49"/>
      <c r="F223" s="28"/>
      <c r="G223" s="29">
        <v>0</v>
      </c>
      <c r="H223" s="30">
        <v>40184.43</v>
      </c>
      <c r="I223" s="30">
        <v>79553.210000000006</v>
      </c>
      <c r="J223" s="30">
        <v>79553.210000000006</v>
      </c>
      <c r="K223" s="30">
        <v>52754.13</v>
      </c>
      <c r="L223" s="69">
        <v>66.31</v>
      </c>
      <c r="M223" s="47"/>
      <c r="N223" s="48"/>
      <c r="O223" s="48"/>
      <c r="P223" s="30">
        <v>75035.58</v>
      </c>
      <c r="Q223" s="47">
        <v>8052.07</v>
      </c>
      <c r="R223" s="47"/>
      <c r="S223" s="26"/>
    </row>
    <row r="224" spans="1:19" ht="11.85" hidden="1" customHeight="1" x14ac:dyDescent="0.2">
      <c r="A224" s="54" t="s">
        <v>273</v>
      </c>
      <c r="B224" s="54"/>
      <c r="C224" s="54"/>
      <c r="D224" s="54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</row>
    <row r="225" spans="1:19" ht="11.1" customHeight="1" x14ac:dyDescent="0.2">
      <c r="A225" s="27"/>
      <c r="B225" s="46" t="s">
        <v>277</v>
      </c>
      <c r="C225" s="46"/>
      <c r="D225" s="46"/>
      <c r="E225" s="46"/>
      <c r="F225" s="28"/>
      <c r="G225" s="29">
        <v>0</v>
      </c>
      <c r="H225" s="34">
        <v>0</v>
      </c>
      <c r="I225" s="30">
        <v>23868.45</v>
      </c>
      <c r="J225" s="30">
        <v>23868.45</v>
      </c>
      <c r="K225" s="30">
        <v>10235.58</v>
      </c>
      <c r="L225" s="69">
        <v>42.88</v>
      </c>
      <c r="M225" s="47"/>
      <c r="N225" s="48"/>
      <c r="O225" s="48"/>
      <c r="P225" s="30">
        <v>13632.87</v>
      </c>
      <c r="Q225" s="69">
        <v>0</v>
      </c>
      <c r="R225" s="47"/>
      <c r="S225" s="26"/>
    </row>
    <row r="226" spans="1:19" ht="11.85" hidden="1" customHeight="1" x14ac:dyDescent="0.2">
      <c r="A226" s="49" t="s">
        <v>275</v>
      </c>
      <c r="B226" s="49"/>
      <c r="C226" s="49"/>
      <c r="D226" s="49"/>
      <c r="E226" s="49"/>
      <c r="F226" s="28"/>
      <c r="G226" s="29">
        <v>0</v>
      </c>
      <c r="H226" s="34">
        <v>0</v>
      </c>
      <c r="I226" s="30">
        <v>23868.45</v>
      </c>
      <c r="J226" s="30">
        <v>23868.45</v>
      </c>
      <c r="K226" s="30">
        <v>10235.58</v>
      </c>
      <c r="L226" s="69">
        <v>42.88</v>
      </c>
      <c r="M226" s="47"/>
      <c r="N226" s="48"/>
      <c r="O226" s="48"/>
      <c r="P226" s="30">
        <v>13632.87</v>
      </c>
      <c r="Q226" s="69">
        <v>0</v>
      </c>
      <c r="R226" s="47"/>
      <c r="S226" s="26"/>
    </row>
    <row r="227" spans="1:19" ht="11.85" hidden="1" customHeight="1" x14ac:dyDescent="0.2">
      <c r="A227" s="54" t="s">
        <v>278</v>
      </c>
      <c r="B227" s="54"/>
      <c r="C227" s="54"/>
      <c r="D227" s="54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</row>
    <row r="228" spans="1:19" ht="11.85" customHeight="1" x14ac:dyDescent="0.2">
      <c r="A228" s="27"/>
      <c r="B228" s="46" t="s">
        <v>279</v>
      </c>
      <c r="C228" s="46"/>
      <c r="D228" s="46"/>
      <c r="E228" s="46"/>
      <c r="F228" s="28"/>
      <c r="G228" s="29">
        <v>0</v>
      </c>
      <c r="H228" s="30">
        <v>2495356.7000000002</v>
      </c>
      <c r="I228" s="30">
        <v>909716.12</v>
      </c>
      <c r="J228" s="30">
        <v>909716.12</v>
      </c>
      <c r="K228" s="30">
        <v>102159.62</v>
      </c>
      <c r="L228" s="69">
        <v>11.23</v>
      </c>
      <c r="M228" s="47"/>
      <c r="N228" s="48"/>
      <c r="O228" s="48"/>
      <c r="P228" s="30">
        <v>5305134.01</v>
      </c>
      <c r="Q228" s="47">
        <v>2002220.81</v>
      </c>
      <c r="R228" s="47"/>
      <c r="S228" s="26"/>
    </row>
    <row r="229" spans="1:19" ht="11.1" hidden="1" customHeight="1" x14ac:dyDescent="0.2">
      <c r="A229" s="49" t="s">
        <v>280</v>
      </c>
      <c r="B229" s="49"/>
      <c r="C229" s="49"/>
      <c r="D229" s="49"/>
      <c r="E229" s="49"/>
      <c r="F229" s="28"/>
      <c r="G229" s="29">
        <v>0</v>
      </c>
      <c r="H229" s="30">
        <v>2495356.7000000002</v>
      </c>
      <c r="I229" s="30">
        <v>909716.12</v>
      </c>
      <c r="J229" s="30">
        <v>909716.12</v>
      </c>
      <c r="K229" s="30">
        <v>102159.62</v>
      </c>
      <c r="L229" s="69">
        <v>11.23</v>
      </c>
      <c r="M229" s="47"/>
      <c r="N229" s="48"/>
      <c r="O229" s="48"/>
      <c r="P229" s="30">
        <v>5305134.01</v>
      </c>
      <c r="Q229" s="47">
        <v>2002220.81</v>
      </c>
      <c r="R229" s="47"/>
      <c r="S229" s="26"/>
    </row>
    <row r="230" spans="1:19" ht="11.85" hidden="1" customHeight="1" x14ac:dyDescent="0.2">
      <c r="A230" s="54" t="s">
        <v>281</v>
      </c>
      <c r="B230" s="54"/>
      <c r="C230" s="54"/>
      <c r="D230" s="54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</row>
    <row r="231" spans="1:19" ht="11.85" customHeight="1" x14ac:dyDescent="0.2">
      <c r="A231" s="27"/>
      <c r="B231" s="46" t="s">
        <v>282</v>
      </c>
      <c r="C231" s="46"/>
      <c r="D231" s="46"/>
      <c r="E231" s="46"/>
      <c r="F231" s="28"/>
      <c r="G231" s="29">
        <v>0</v>
      </c>
      <c r="H231" s="30">
        <v>17009.34</v>
      </c>
      <c r="I231" s="30">
        <v>56056.68</v>
      </c>
      <c r="J231" s="30">
        <v>56056.68</v>
      </c>
      <c r="K231" s="30">
        <v>13556.94</v>
      </c>
      <c r="L231" s="69">
        <v>24.18</v>
      </c>
      <c r="M231" s="47"/>
      <c r="N231" s="48"/>
      <c r="O231" s="48"/>
      <c r="P231" s="30">
        <v>60899.58</v>
      </c>
      <c r="Q231" s="47">
        <v>1390.5</v>
      </c>
      <c r="R231" s="47"/>
      <c r="S231" s="26"/>
    </row>
    <row r="232" spans="1:19" ht="11.85" hidden="1" customHeight="1" x14ac:dyDescent="0.2">
      <c r="A232" s="49" t="s">
        <v>283</v>
      </c>
      <c r="B232" s="49"/>
      <c r="C232" s="49"/>
      <c r="D232" s="49"/>
      <c r="E232" s="49"/>
      <c r="F232" s="28"/>
      <c r="G232" s="29">
        <v>0</v>
      </c>
      <c r="H232" s="30">
        <v>17009.34</v>
      </c>
      <c r="I232" s="30">
        <v>56056.68</v>
      </c>
      <c r="J232" s="30">
        <v>56056.68</v>
      </c>
      <c r="K232" s="30">
        <v>13556.94</v>
      </c>
      <c r="L232" s="69">
        <v>24.18</v>
      </c>
      <c r="M232" s="47"/>
      <c r="N232" s="48"/>
      <c r="O232" s="48"/>
      <c r="P232" s="30">
        <v>60899.58</v>
      </c>
      <c r="Q232" s="47">
        <v>1390.5</v>
      </c>
      <c r="R232" s="47"/>
      <c r="S232" s="26"/>
    </row>
    <row r="233" spans="1:19" ht="11.1" hidden="1" customHeight="1" x14ac:dyDescent="0.2">
      <c r="A233" s="54" t="s">
        <v>281</v>
      </c>
      <c r="B233" s="54"/>
      <c r="C233" s="54"/>
      <c r="D233" s="54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</row>
    <row r="234" spans="1:19" ht="11.85" customHeight="1" x14ac:dyDescent="0.2">
      <c r="A234" s="27"/>
      <c r="B234" s="46" t="s">
        <v>284</v>
      </c>
      <c r="C234" s="46"/>
      <c r="D234" s="46"/>
      <c r="E234" s="46"/>
      <c r="F234" s="28"/>
      <c r="G234" s="29">
        <v>0</v>
      </c>
      <c r="H234" s="30">
        <v>-11227.17</v>
      </c>
      <c r="I234" s="30">
        <v>19023.09</v>
      </c>
      <c r="J234" s="30">
        <v>19023.09</v>
      </c>
      <c r="K234" s="30">
        <v>12623.82</v>
      </c>
      <c r="L234" s="69">
        <v>66.36</v>
      </c>
      <c r="M234" s="47"/>
      <c r="N234" s="48"/>
      <c r="O234" s="48"/>
      <c r="P234" s="30">
        <v>21154.94</v>
      </c>
      <c r="Q234" s="47">
        <v>25982.84</v>
      </c>
      <c r="R234" s="47"/>
      <c r="S234" s="26"/>
    </row>
    <row r="235" spans="1:19" ht="11.85" hidden="1" customHeight="1" x14ac:dyDescent="0.2">
      <c r="A235" s="49" t="s">
        <v>283</v>
      </c>
      <c r="B235" s="49"/>
      <c r="C235" s="49"/>
      <c r="D235" s="49"/>
      <c r="E235" s="49"/>
      <c r="F235" s="28"/>
      <c r="G235" s="29">
        <v>0</v>
      </c>
      <c r="H235" s="30">
        <v>-11227.17</v>
      </c>
      <c r="I235" s="30">
        <v>19023.09</v>
      </c>
      <c r="J235" s="30">
        <v>19023.09</v>
      </c>
      <c r="K235" s="30">
        <v>12623.82</v>
      </c>
      <c r="L235" s="69">
        <v>66.36</v>
      </c>
      <c r="M235" s="47"/>
      <c r="N235" s="48"/>
      <c r="O235" s="48"/>
      <c r="P235" s="30">
        <v>21154.94</v>
      </c>
      <c r="Q235" s="47">
        <v>25982.84</v>
      </c>
      <c r="R235" s="47"/>
      <c r="S235" s="26"/>
    </row>
    <row r="236" spans="1:19" ht="11.85" hidden="1" customHeight="1" x14ac:dyDescent="0.2">
      <c r="A236" s="54" t="s">
        <v>281</v>
      </c>
      <c r="B236" s="54"/>
      <c r="C236" s="54"/>
      <c r="D236" s="54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</row>
    <row r="237" spans="1:19" ht="11.1" customHeight="1" x14ac:dyDescent="0.2">
      <c r="A237" s="27"/>
      <c r="B237" s="46" t="s">
        <v>285</v>
      </c>
      <c r="C237" s="46"/>
      <c r="D237" s="46"/>
      <c r="E237" s="46"/>
      <c r="F237" s="28"/>
      <c r="G237" s="29">
        <v>0</v>
      </c>
      <c r="H237" s="34">
        <v>0</v>
      </c>
      <c r="I237" s="30">
        <v>21547.17</v>
      </c>
      <c r="J237" s="30">
        <v>21547.17</v>
      </c>
      <c r="K237" s="30">
        <v>14364.78</v>
      </c>
      <c r="L237" s="69">
        <v>66.67</v>
      </c>
      <c r="M237" s="47"/>
      <c r="N237" s="48"/>
      <c r="O237" s="48"/>
      <c r="P237" s="30">
        <v>8055.86</v>
      </c>
      <c r="Q237" s="69">
        <v>873.47</v>
      </c>
      <c r="R237" s="47"/>
      <c r="S237" s="26"/>
    </row>
    <row r="238" spans="1:19" ht="11.85" hidden="1" customHeight="1" x14ac:dyDescent="0.2">
      <c r="A238" s="49" t="s">
        <v>283</v>
      </c>
      <c r="B238" s="49"/>
      <c r="C238" s="49"/>
      <c r="D238" s="49"/>
      <c r="E238" s="49"/>
      <c r="F238" s="28"/>
      <c r="G238" s="29">
        <v>0</v>
      </c>
      <c r="H238" s="34">
        <v>0</v>
      </c>
      <c r="I238" s="30">
        <v>21547.17</v>
      </c>
      <c r="J238" s="30">
        <v>21547.17</v>
      </c>
      <c r="K238" s="30">
        <v>14364.78</v>
      </c>
      <c r="L238" s="69">
        <v>66.67</v>
      </c>
      <c r="M238" s="47"/>
      <c r="N238" s="48"/>
      <c r="O238" s="48"/>
      <c r="P238" s="30">
        <v>8055.86</v>
      </c>
      <c r="Q238" s="69">
        <v>873.47</v>
      </c>
      <c r="R238" s="47"/>
      <c r="S238" s="26"/>
    </row>
    <row r="239" spans="1:19" ht="11.85" hidden="1" customHeight="1" x14ac:dyDescent="0.2">
      <c r="A239" s="54" t="s">
        <v>281</v>
      </c>
      <c r="B239" s="54"/>
      <c r="C239" s="54"/>
      <c r="D239" s="54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</row>
    <row r="240" spans="1:19" ht="11.85" customHeight="1" x14ac:dyDescent="0.2">
      <c r="A240" s="27"/>
      <c r="B240" s="46" t="s">
        <v>286</v>
      </c>
      <c r="C240" s="46"/>
      <c r="D240" s="46"/>
      <c r="E240" s="46"/>
      <c r="F240" s="28"/>
      <c r="G240" s="29">
        <v>0</v>
      </c>
      <c r="H240" s="30">
        <v>40632.36</v>
      </c>
      <c r="I240" s="30">
        <v>134148.51</v>
      </c>
      <c r="J240" s="30">
        <v>134148.51</v>
      </c>
      <c r="K240" s="30">
        <v>130055.58</v>
      </c>
      <c r="L240" s="69">
        <v>96.95</v>
      </c>
      <c r="M240" s="47"/>
      <c r="N240" s="48"/>
      <c r="O240" s="48"/>
      <c r="P240" s="30">
        <v>45503.97</v>
      </c>
      <c r="Q240" s="69">
        <v>778.68</v>
      </c>
      <c r="R240" s="47"/>
      <c r="S240" s="26"/>
    </row>
    <row r="241" spans="1:19" ht="11.1" hidden="1" customHeight="1" x14ac:dyDescent="0.2">
      <c r="A241" s="49" t="s">
        <v>283</v>
      </c>
      <c r="B241" s="49"/>
      <c r="C241" s="49"/>
      <c r="D241" s="49"/>
      <c r="E241" s="49"/>
      <c r="F241" s="28"/>
      <c r="G241" s="29">
        <v>0</v>
      </c>
      <c r="H241" s="30">
        <v>40632.36</v>
      </c>
      <c r="I241" s="30">
        <v>134148.51</v>
      </c>
      <c r="J241" s="30">
        <v>134148.51</v>
      </c>
      <c r="K241" s="30">
        <v>130055.58</v>
      </c>
      <c r="L241" s="69">
        <v>96.95</v>
      </c>
      <c r="M241" s="47"/>
      <c r="N241" s="48"/>
      <c r="O241" s="48"/>
      <c r="P241" s="30">
        <v>45503.97</v>
      </c>
      <c r="Q241" s="69">
        <v>778.68</v>
      </c>
      <c r="R241" s="47"/>
      <c r="S241" s="26"/>
    </row>
    <row r="242" spans="1:19" ht="11.85" hidden="1" customHeight="1" x14ac:dyDescent="0.2">
      <c r="A242" s="54" t="s">
        <v>281</v>
      </c>
      <c r="B242" s="54"/>
      <c r="C242" s="54"/>
      <c r="D242" s="54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</row>
    <row r="243" spans="1:19" ht="11.85" customHeight="1" x14ac:dyDescent="0.2">
      <c r="A243" s="27"/>
      <c r="B243" s="46" t="s">
        <v>287</v>
      </c>
      <c r="C243" s="46"/>
      <c r="D243" s="46"/>
      <c r="E243" s="46"/>
      <c r="F243" s="28"/>
      <c r="G243" s="29">
        <v>0</v>
      </c>
      <c r="H243" s="30">
        <v>215695.17</v>
      </c>
      <c r="I243" s="30">
        <v>4659.3</v>
      </c>
      <c r="J243" s="30">
        <v>4659.3</v>
      </c>
      <c r="K243" s="34">
        <v>587.76</v>
      </c>
      <c r="L243" s="69">
        <v>12.61</v>
      </c>
      <c r="M243" s="47"/>
      <c r="N243" s="48"/>
      <c r="O243" s="48"/>
      <c r="P243" s="30">
        <v>219778.91</v>
      </c>
      <c r="Q243" s="69">
        <v>12.2</v>
      </c>
      <c r="R243" s="47"/>
      <c r="S243" s="26"/>
    </row>
    <row r="244" spans="1:19" ht="11.85" hidden="1" customHeight="1" x14ac:dyDescent="0.2">
      <c r="A244" s="49" t="s">
        <v>283</v>
      </c>
      <c r="B244" s="49"/>
      <c r="C244" s="49"/>
      <c r="D244" s="49"/>
      <c r="E244" s="49"/>
      <c r="F244" s="28"/>
      <c r="G244" s="29">
        <v>0</v>
      </c>
      <c r="H244" s="30">
        <v>215695.17</v>
      </c>
      <c r="I244" s="30">
        <v>4659.3</v>
      </c>
      <c r="J244" s="30">
        <v>4659.3</v>
      </c>
      <c r="K244" s="34">
        <v>587.76</v>
      </c>
      <c r="L244" s="69">
        <v>12.61</v>
      </c>
      <c r="M244" s="47"/>
      <c r="N244" s="48"/>
      <c r="O244" s="48"/>
      <c r="P244" s="30">
        <v>219778.91</v>
      </c>
      <c r="Q244" s="69">
        <v>12.2</v>
      </c>
      <c r="R244" s="47"/>
      <c r="S244" s="26"/>
    </row>
    <row r="245" spans="1:19" ht="11.1" hidden="1" customHeight="1" x14ac:dyDescent="0.2">
      <c r="A245" s="54" t="s">
        <v>281</v>
      </c>
      <c r="B245" s="54"/>
      <c r="C245" s="54"/>
      <c r="D245" s="54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</row>
    <row r="246" spans="1:19" ht="11.85" customHeight="1" x14ac:dyDescent="0.2">
      <c r="A246" s="27"/>
      <c r="B246" s="46" t="s">
        <v>288</v>
      </c>
      <c r="C246" s="46"/>
      <c r="D246" s="46"/>
      <c r="E246" s="46"/>
      <c r="F246" s="28"/>
      <c r="G246" s="29">
        <v>0</v>
      </c>
      <c r="H246" s="30">
        <v>-12297.46</v>
      </c>
      <c r="I246" s="30">
        <v>34317.15</v>
      </c>
      <c r="J246" s="30">
        <v>34317.15</v>
      </c>
      <c r="K246" s="30">
        <v>30854.52</v>
      </c>
      <c r="L246" s="69">
        <v>89.91</v>
      </c>
      <c r="M246" s="47"/>
      <c r="N246" s="48"/>
      <c r="O246" s="48"/>
      <c r="P246" s="30">
        <v>5441.77</v>
      </c>
      <c r="Q246" s="47">
        <v>14276.6</v>
      </c>
      <c r="R246" s="47"/>
      <c r="S246" s="26"/>
    </row>
    <row r="247" spans="1:19" ht="11.85" hidden="1" customHeight="1" x14ac:dyDescent="0.2">
      <c r="A247" s="49" t="s">
        <v>283</v>
      </c>
      <c r="B247" s="49"/>
      <c r="C247" s="49"/>
      <c r="D247" s="49"/>
      <c r="E247" s="49"/>
      <c r="F247" s="28"/>
      <c r="G247" s="29">
        <v>0</v>
      </c>
      <c r="H247" s="30">
        <v>-12297.46</v>
      </c>
      <c r="I247" s="30">
        <v>34317.15</v>
      </c>
      <c r="J247" s="30">
        <v>34317.15</v>
      </c>
      <c r="K247" s="30">
        <v>30854.52</v>
      </c>
      <c r="L247" s="69">
        <v>89.91</v>
      </c>
      <c r="M247" s="47"/>
      <c r="N247" s="48"/>
      <c r="O247" s="48"/>
      <c r="P247" s="30">
        <v>5441.77</v>
      </c>
      <c r="Q247" s="47">
        <v>14276.6</v>
      </c>
      <c r="R247" s="47"/>
      <c r="S247" s="26"/>
    </row>
    <row r="248" spans="1:19" ht="11.85" hidden="1" customHeight="1" x14ac:dyDescent="0.2">
      <c r="A248" s="54" t="s">
        <v>281</v>
      </c>
      <c r="B248" s="54"/>
      <c r="C248" s="54"/>
      <c r="D248" s="54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</row>
    <row r="249" spans="1:19" ht="11.1" customHeight="1" x14ac:dyDescent="0.2">
      <c r="A249" s="27"/>
      <c r="B249" s="46" t="s">
        <v>289</v>
      </c>
      <c r="C249" s="46"/>
      <c r="D249" s="46"/>
      <c r="E249" s="46"/>
      <c r="F249" s="28"/>
      <c r="G249" s="29">
        <v>0</v>
      </c>
      <c r="H249" s="34">
        <v>0</v>
      </c>
      <c r="I249" s="30">
        <v>14449.41</v>
      </c>
      <c r="J249" s="30">
        <v>14449.41</v>
      </c>
      <c r="K249" s="30">
        <v>0</v>
      </c>
      <c r="L249" s="69">
        <v>0</v>
      </c>
      <c r="M249" s="47"/>
      <c r="N249" s="48"/>
      <c r="O249" s="48"/>
      <c r="P249" s="30">
        <v>14449.41</v>
      </c>
      <c r="Q249" s="69">
        <v>0</v>
      </c>
      <c r="R249" s="47"/>
      <c r="S249" s="26"/>
    </row>
    <row r="250" spans="1:19" ht="11.85" hidden="1" customHeight="1" x14ac:dyDescent="0.2">
      <c r="A250" s="49" t="s">
        <v>283</v>
      </c>
      <c r="B250" s="49"/>
      <c r="C250" s="49"/>
      <c r="D250" s="49"/>
      <c r="E250" s="49"/>
      <c r="F250" s="28"/>
      <c r="G250" s="29">
        <v>0</v>
      </c>
      <c r="H250" s="34">
        <v>0</v>
      </c>
      <c r="I250" s="30">
        <v>14449.41</v>
      </c>
      <c r="J250" s="30">
        <v>14449.41</v>
      </c>
      <c r="K250" s="30">
        <v>0</v>
      </c>
      <c r="L250" s="69">
        <v>0</v>
      </c>
      <c r="M250" s="47"/>
      <c r="N250" s="48"/>
      <c r="O250" s="48"/>
      <c r="P250" s="30">
        <v>14449.41</v>
      </c>
      <c r="Q250" s="69">
        <v>0</v>
      </c>
      <c r="R250" s="47"/>
      <c r="S250" s="26"/>
    </row>
    <row r="251" spans="1:19" ht="11.85" hidden="1" customHeight="1" x14ac:dyDescent="0.2">
      <c r="A251" s="54" t="s">
        <v>281</v>
      </c>
      <c r="B251" s="54"/>
      <c r="C251" s="54"/>
      <c r="D251" s="54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</row>
    <row r="252" spans="1:19" ht="11.85" customHeight="1" x14ac:dyDescent="0.2">
      <c r="A252" s="27"/>
      <c r="B252" s="46" t="s">
        <v>290</v>
      </c>
      <c r="C252" s="46"/>
      <c r="D252" s="46"/>
      <c r="E252" s="46"/>
      <c r="F252" s="28"/>
      <c r="G252" s="29">
        <v>0</v>
      </c>
      <c r="H252" s="34">
        <v>0</v>
      </c>
      <c r="I252" s="30">
        <v>8993.58</v>
      </c>
      <c r="J252" s="30">
        <v>8993.58</v>
      </c>
      <c r="K252" s="30">
        <v>5995.72</v>
      </c>
      <c r="L252" s="69">
        <v>66.67</v>
      </c>
      <c r="M252" s="47"/>
      <c r="N252" s="48"/>
      <c r="O252" s="48"/>
      <c r="P252" s="30">
        <v>3283.46</v>
      </c>
      <c r="Q252" s="69">
        <v>285.60000000000002</v>
      </c>
      <c r="R252" s="47"/>
      <c r="S252" s="26"/>
    </row>
    <row r="253" spans="1:19" ht="11.1" hidden="1" customHeight="1" x14ac:dyDescent="0.2">
      <c r="A253" s="49" t="s">
        <v>283</v>
      </c>
      <c r="B253" s="49"/>
      <c r="C253" s="49"/>
      <c r="D253" s="49"/>
      <c r="E253" s="49"/>
      <c r="F253" s="28"/>
      <c r="G253" s="29">
        <v>0</v>
      </c>
      <c r="H253" s="34">
        <v>0</v>
      </c>
      <c r="I253" s="30">
        <v>8993.58</v>
      </c>
      <c r="J253" s="30">
        <v>8993.58</v>
      </c>
      <c r="K253" s="30">
        <v>5995.72</v>
      </c>
      <c r="L253" s="69">
        <v>66.67</v>
      </c>
      <c r="M253" s="47"/>
      <c r="N253" s="48"/>
      <c r="O253" s="48"/>
      <c r="P253" s="30">
        <v>3283.46</v>
      </c>
      <c r="Q253" s="69">
        <v>285.60000000000002</v>
      </c>
      <c r="R253" s="47"/>
      <c r="S253" s="26"/>
    </row>
    <row r="254" spans="1:19" ht="11.85" hidden="1" customHeight="1" x14ac:dyDescent="0.2">
      <c r="A254" s="54" t="s">
        <v>281</v>
      </c>
      <c r="B254" s="54"/>
      <c r="C254" s="54"/>
      <c r="D254" s="54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</row>
    <row r="255" spans="1:19" ht="11.85" customHeight="1" x14ac:dyDescent="0.2">
      <c r="A255" s="27"/>
      <c r="B255" s="46" t="s">
        <v>291</v>
      </c>
      <c r="C255" s="46"/>
      <c r="D255" s="46"/>
      <c r="E255" s="46"/>
      <c r="F255" s="28"/>
      <c r="G255" s="29">
        <v>0</v>
      </c>
      <c r="H255" s="34">
        <v>-85.22</v>
      </c>
      <c r="I255" s="30">
        <v>15785.82</v>
      </c>
      <c r="J255" s="30">
        <v>15785.82</v>
      </c>
      <c r="K255" s="30">
        <v>5644.17</v>
      </c>
      <c r="L255" s="69">
        <v>35.75</v>
      </c>
      <c r="M255" s="47"/>
      <c r="N255" s="48"/>
      <c r="O255" s="48"/>
      <c r="P255" s="30">
        <v>10379.07</v>
      </c>
      <c r="Q255" s="69">
        <v>322.64</v>
      </c>
      <c r="R255" s="47"/>
      <c r="S255" s="26"/>
    </row>
    <row r="256" spans="1:19" ht="11.85" hidden="1" customHeight="1" x14ac:dyDescent="0.2">
      <c r="A256" s="49" t="s">
        <v>283</v>
      </c>
      <c r="B256" s="49"/>
      <c r="C256" s="49"/>
      <c r="D256" s="49"/>
      <c r="E256" s="49"/>
      <c r="F256" s="28"/>
      <c r="G256" s="29">
        <v>0</v>
      </c>
      <c r="H256" s="34">
        <v>-85.22</v>
      </c>
      <c r="I256" s="30">
        <v>15785.82</v>
      </c>
      <c r="J256" s="30">
        <v>15785.82</v>
      </c>
      <c r="K256" s="30">
        <v>5644.17</v>
      </c>
      <c r="L256" s="69">
        <v>35.75</v>
      </c>
      <c r="M256" s="47"/>
      <c r="N256" s="48"/>
      <c r="O256" s="48"/>
      <c r="P256" s="30">
        <v>10379.07</v>
      </c>
      <c r="Q256" s="69">
        <v>322.64</v>
      </c>
      <c r="R256" s="47"/>
      <c r="S256" s="26"/>
    </row>
    <row r="257" spans="1:19" ht="11.1" hidden="1" customHeight="1" x14ac:dyDescent="0.2">
      <c r="A257" s="54" t="s">
        <v>281</v>
      </c>
      <c r="B257" s="54"/>
      <c r="C257" s="54"/>
      <c r="D257" s="54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</row>
    <row r="258" spans="1:19" ht="11.85" customHeight="1" x14ac:dyDescent="0.2">
      <c r="A258" s="27"/>
      <c r="B258" s="46" t="s">
        <v>292</v>
      </c>
      <c r="C258" s="46"/>
      <c r="D258" s="46"/>
      <c r="E258" s="46"/>
      <c r="F258" s="28"/>
      <c r="G258" s="29">
        <v>0</v>
      </c>
      <c r="H258" s="30">
        <v>-37279.599999999999</v>
      </c>
      <c r="I258" s="30">
        <v>38778.21</v>
      </c>
      <c r="J258" s="30">
        <v>38778.21</v>
      </c>
      <c r="K258" s="30">
        <v>2529.9</v>
      </c>
      <c r="L258" s="69">
        <v>6.52</v>
      </c>
      <c r="M258" s="47"/>
      <c r="N258" s="48"/>
      <c r="O258" s="48"/>
      <c r="P258" s="30">
        <v>36637.96</v>
      </c>
      <c r="Q258" s="47">
        <v>37669.25</v>
      </c>
      <c r="R258" s="47"/>
      <c r="S258" s="26"/>
    </row>
    <row r="259" spans="1:19" ht="11.1" hidden="1" customHeight="1" x14ac:dyDescent="0.2">
      <c r="A259" s="49" t="s">
        <v>283</v>
      </c>
      <c r="B259" s="49"/>
      <c r="C259" s="49"/>
      <c r="D259" s="49"/>
      <c r="E259" s="49"/>
      <c r="F259" s="28"/>
      <c r="G259" s="29">
        <v>0</v>
      </c>
      <c r="H259" s="30">
        <v>-37279.599999999999</v>
      </c>
      <c r="I259" s="30">
        <v>38778.21</v>
      </c>
      <c r="J259" s="30">
        <v>38778.21</v>
      </c>
      <c r="K259" s="30">
        <v>2529.9</v>
      </c>
      <c r="L259" s="69">
        <v>6.52</v>
      </c>
      <c r="M259" s="47"/>
      <c r="N259" s="48"/>
      <c r="O259" s="48"/>
      <c r="P259" s="30">
        <v>36637.96</v>
      </c>
      <c r="Q259" s="47">
        <v>37669.25</v>
      </c>
      <c r="R259" s="47"/>
      <c r="S259" s="26"/>
    </row>
    <row r="260" spans="1:19" ht="11.85" hidden="1" customHeight="1" x14ac:dyDescent="0.2">
      <c r="A260" s="54" t="s">
        <v>281</v>
      </c>
      <c r="B260" s="54"/>
      <c r="C260" s="54"/>
      <c r="D260" s="54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</row>
    <row r="261" spans="1:19" ht="11.85" customHeight="1" x14ac:dyDescent="0.2">
      <c r="A261" s="27"/>
      <c r="B261" s="46" t="s">
        <v>293</v>
      </c>
      <c r="C261" s="46"/>
      <c r="D261" s="46"/>
      <c r="E261" s="46"/>
      <c r="F261" s="28"/>
      <c r="G261" s="29">
        <v>0</v>
      </c>
      <c r="H261" s="30">
        <v>69106</v>
      </c>
      <c r="I261" s="30">
        <v>122673.51</v>
      </c>
      <c r="J261" s="30">
        <v>122673.51</v>
      </c>
      <c r="K261" s="30">
        <v>116483.4</v>
      </c>
      <c r="L261" s="69">
        <v>94.95</v>
      </c>
      <c r="M261" s="47"/>
      <c r="N261" s="48"/>
      <c r="O261" s="48"/>
      <c r="P261" s="30">
        <v>88519.75</v>
      </c>
      <c r="Q261" s="47">
        <v>14614.68</v>
      </c>
      <c r="R261" s="47"/>
      <c r="S261" s="26"/>
    </row>
    <row r="262" spans="1:19" ht="11.85" hidden="1" customHeight="1" x14ac:dyDescent="0.2">
      <c r="A262" s="49" t="s">
        <v>283</v>
      </c>
      <c r="B262" s="49"/>
      <c r="C262" s="49"/>
      <c r="D262" s="49"/>
      <c r="E262" s="49"/>
      <c r="F262" s="28"/>
      <c r="G262" s="29">
        <v>0</v>
      </c>
      <c r="H262" s="30">
        <v>69106</v>
      </c>
      <c r="I262" s="30">
        <v>122673.51</v>
      </c>
      <c r="J262" s="30">
        <v>122673.51</v>
      </c>
      <c r="K262" s="30">
        <v>116483.4</v>
      </c>
      <c r="L262" s="69">
        <v>94.95</v>
      </c>
      <c r="M262" s="47"/>
      <c r="N262" s="48"/>
      <c r="O262" s="48"/>
      <c r="P262" s="30">
        <v>88519.75</v>
      </c>
      <c r="Q262" s="47">
        <v>14614.68</v>
      </c>
      <c r="R262" s="47"/>
      <c r="S262" s="26"/>
    </row>
    <row r="263" spans="1:19" ht="11.1" hidden="1" customHeight="1" x14ac:dyDescent="0.2">
      <c r="A263" s="54" t="s">
        <v>294</v>
      </c>
      <c r="B263" s="54"/>
      <c r="C263" s="54"/>
      <c r="D263" s="54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</row>
    <row r="264" spans="1:19" ht="11.85" customHeight="1" x14ac:dyDescent="0.2">
      <c r="A264" s="27"/>
      <c r="B264" s="46" t="s">
        <v>295</v>
      </c>
      <c r="C264" s="46"/>
      <c r="D264" s="46"/>
      <c r="E264" s="46"/>
      <c r="F264" s="28"/>
      <c r="G264" s="29">
        <v>0</v>
      </c>
      <c r="H264" s="30">
        <v>204056.21</v>
      </c>
      <c r="I264" s="30">
        <v>86381.85</v>
      </c>
      <c r="J264" s="30">
        <v>86381.85</v>
      </c>
      <c r="K264" s="30">
        <v>33091.919999999998</v>
      </c>
      <c r="L264" s="69">
        <v>38.31</v>
      </c>
      <c r="M264" s="47"/>
      <c r="N264" s="48"/>
      <c r="O264" s="48"/>
      <c r="P264" s="30">
        <v>328032.95</v>
      </c>
      <c r="Q264" s="47">
        <v>70686.81</v>
      </c>
      <c r="R264" s="47"/>
      <c r="S264" s="26"/>
    </row>
    <row r="265" spans="1:19" ht="11.85" hidden="1" customHeight="1" x14ac:dyDescent="0.2">
      <c r="A265" s="49" t="s">
        <v>296</v>
      </c>
      <c r="B265" s="49"/>
      <c r="C265" s="49"/>
      <c r="D265" s="49"/>
      <c r="E265" s="49"/>
      <c r="F265" s="28"/>
      <c r="G265" s="29">
        <v>0</v>
      </c>
      <c r="H265" s="30">
        <v>204056.21</v>
      </c>
      <c r="I265" s="30">
        <v>86381.85</v>
      </c>
      <c r="J265" s="30">
        <v>86381.85</v>
      </c>
      <c r="K265" s="30">
        <v>33091.919999999998</v>
      </c>
      <c r="L265" s="69">
        <v>38.31</v>
      </c>
      <c r="M265" s="47"/>
      <c r="N265" s="48"/>
      <c r="O265" s="48"/>
      <c r="P265" s="30">
        <v>328032.95</v>
      </c>
      <c r="Q265" s="47">
        <v>70686.81</v>
      </c>
      <c r="R265" s="47"/>
      <c r="S265" s="26"/>
    </row>
    <row r="266" spans="1:19" ht="11.85" hidden="1" customHeight="1" x14ac:dyDescent="0.2">
      <c r="A266" s="54" t="s">
        <v>297</v>
      </c>
      <c r="B266" s="54"/>
      <c r="C266" s="54"/>
      <c r="D266" s="54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</row>
    <row r="267" spans="1:19" ht="11.1" customHeight="1" x14ac:dyDescent="0.2">
      <c r="A267" s="27"/>
      <c r="B267" s="46" t="s">
        <v>298</v>
      </c>
      <c r="C267" s="46"/>
      <c r="D267" s="46"/>
      <c r="E267" s="46"/>
      <c r="F267" s="28"/>
      <c r="G267" s="29">
        <v>0</v>
      </c>
      <c r="H267" s="30">
        <v>12987.71</v>
      </c>
      <c r="I267" s="30">
        <v>52343.19</v>
      </c>
      <c r="J267" s="30">
        <v>52343.19</v>
      </c>
      <c r="K267" s="30">
        <v>34895.46</v>
      </c>
      <c r="L267" s="69">
        <v>66.67</v>
      </c>
      <c r="M267" s="47"/>
      <c r="N267" s="48"/>
      <c r="O267" s="48"/>
      <c r="P267" s="30">
        <v>31200.74</v>
      </c>
      <c r="Q267" s="69">
        <v>765.3</v>
      </c>
      <c r="R267" s="47"/>
      <c r="S267" s="26"/>
    </row>
    <row r="268" spans="1:19" ht="11.85" hidden="1" customHeight="1" x14ac:dyDescent="0.2">
      <c r="A268" s="49" t="s">
        <v>299</v>
      </c>
      <c r="B268" s="49"/>
      <c r="C268" s="49"/>
      <c r="D268" s="49"/>
      <c r="E268" s="49"/>
      <c r="F268" s="28"/>
      <c r="G268" s="29">
        <v>0</v>
      </c>
      <c r="H268" s="30">
        <v>12987.71</v>
      </c>
      <c r="I268" s="30">
        <v>52343.19</v>
      </c>
      <c r="J268" s="30">
        <v>52343.19</v>
      </c>
      <c r="K268" s="30">
        <v>34895.46</v>
      </c>
      <c r="L268" s="69">
        <v>66.67</v>
      </c>
      <c r="M268" s="47"/>
      <c r="N268" s="48"/>
      <c r="O268" s="48"/>
      <c r="P268" s="30">
        <v>31200.74</v>
      </c>
      <c r="Q268" s="69">
        <v>765.3</v>
      </c>
      <c r="R268" s="47"/>
      <c r="S268" s="26"/>
    </row>
    <row r="269" spans="1:19" ht="11.85" hidden="1" customHeight="1" x14ac:dyDescent="0.2">
      <c r="A269" s="54" t="s">
        <v>297</v>
      </c>
      <c r="B269" s="54"/>
      <c r="C269" s="54"/>
      <c r="D269" s="54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</row>
    <row r="270" spans="1:19" ht="11.85" customHeight="1" x14ac:dyDescent="0.2">
      <c r="A270" s="27"/>
      <c r="B270" s="46" t="s">
        <v>300</v>
      </c>
      <c r="C270" s="46"/>
      <c r="D270" s="46"/>
      <c r="E270" s="46"/>
      <c r="F270" s="28"/>
      <c r="G270" s="29">
        <v>0</v>
      </c>
      <c r="H270" s="30">
        <v>4073.83</v>
      </c>
      <c r="I270" s="30">
        <v>28239</v>
      </c>
      <c r="J270" s="30">
        <v>28239</v>
      </c>
      <c r="K270" s="30">
        <v>18826</v>
      </c>
      <c r="L270" s="69">
        <v>66.67</v>
      </c>
      <c r="M270" s="47"/>
      <c r="N270" s="48"/>
      <c r="O270" s="48"/>
      <c r="P270" s="30">
        <v>16727.43</v>
      </c>
      <c r="Q270" s="47">
        <v>3240.6</v>
      </c>
      <c r="R270" s="47"/>
      <c r="S270" s="26"/>
    </row>
    <row r="271" spans="1:19" ht="11.1" hidden="1" customHeight="1" x14ac:dyDescent="0.2">
      <c r="A271" s="49" t="s">
        <v>299</v>
      </c>
      <c r="B271" s="49"/>
      <c r="C271" s="49"/>
      <c r="D271" s="49"/>
      <c r="E271" s="49"/>
      <c r="F271" s="28"/>
      <c r="G271" s="29">
        <v>0</v>
      </c>
      <c r="H271" s="30">
        <v>4073.83</v>
      </c>
      <c r="I271" s="30">
        <v>28239</v>
      </c>
      <c r="J271" s="30">
        <v>28239</v>
      </c>
      <c r="K271" s="30">
        <v>18826</v>
      </c>
      <c r="L271" s="69">
        <v>66.67</v>
      </c>
      <c r="M271" s="47"/>
      <c r="N271" s="48"/>
      <c r="O271" s="48"/>
      <c r="P271" s="30">
        <v>16727.43</v>
      </c>
      <c r="Q271" s="47">
        <v>3240.6</v>
      </c>
      <c r="R271" s="47"/>
      <c r="S271" s="26"/>
    </row>
    <row r="272" spans="1:19" ht="11.85" hidden="1" customHeight="1" x14ac:dyDescent="0.2">
      <c r="A272" s="54" t="s">
        <v>297</v>
      </c>
      <c r="B272" s="54"/>
      <c r="C272" s="54"/>
      <c r="D272" s="54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</row>
    <row r="273" spans="1:19" ht="11.85" customHeight="1" x14ac:dyDescent="0.2">
      <c r="A273" s="27"/>
      <c r="B273" s="46" t="s">
        <v>301</v>
      </c>
      <c r="C273" s="46"/>
      <c r="D273" s="46"/>
      <c r="E273" s="46"/>
      <c r="F273" s="28"/>
      <c r="G273" s="29">
        <v>0</v>
      </c>
      <c r="H273" s="30">
        <v>29399.68</v>
      </c>
      <c r="I273" s="30">
        <v>52368.31</v>
      </c>
      <c r="J273" s="30">
        <v>52368.31</v>
      </c>
      <c r="K273" s="30">
        <v>36710.660000000003</v>
      </c>
      <c r="L273" s="69">
        <v>70.099999999999994</v>
      </c>
      <c r="M273" s="47"/>
      <c r="N273" s="48"/>
      <c r="O273" s="48"/>
      <c r="P273" s="30">
        <v>47888.42</v>
      </c>
      <c r="Q273" s="47">
        <v>2831.09</v>
      </c>
      <c r="R273" s="47"/>
      <c r="S273" s="26"/>
    </row>
    <row r="274" spans="1:19" ht="11.85" hidden="1" customHeight="1" x14ac:dyDescent="0.2">
      <c r="A274" s="49" t="s">
        <v>299</v>
      </c>
      <c r="B274" s="49"/>
      <c r="C274" s="49"/>
      <c r="D274" s="49"/>
      <c r="E274" s="49"/>
      <c r="F274" s="28"/>
      <c r="G274" s="29">
        <v>0</v>
      </c>
      <c r="H274" s="30">
        <v>29399.68</v>
      </c>
      <c r="I274" s="30">
        <v>52368.31</v>
      </c>
      <c r="J274" s="30">
        <v>52368.31</v>
      </c>
      <c r="K274" s="30">
        <v>36710.660000000003</v>
      </c>
      <c r="L274" s="69">
        <v>70.099999999999994</v>
      </c>
      <c r="M274" s="47"/>
      <c r="N274" s="48"/>
      <c r="O274" s="48"/>
      <c r="P274" s="30">
        <v>47888.42</v>
      </c>
      <c r="Q274" s="47">
        <v>2831.09</v>
      </c>
      <c r="R274" s="47"/>
      <c r="S274" s="26"/>
    </row>
    <row r="275" spans="1:19" ht="11.1" hidden="1" customHeight="1" x14ac:dyDescent="0.2">
      <c r="A275" s="54" t="s">
        <v>297</v>
      </c>
      <c r="B275" s="54"/>
      <c r="C275" s="54"/>
      <c r="D275" s="54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</row>
    <row r="276" spans="1:19" ht="11.85" customHeight="1" x14ac:dyDescent="0.2">
      <c r="A276" s="27"/>
      <c r="B276" s="46" t="s">
        <v>302</v>
      </c>
      <c r="C276" s="46"/>
      <c r="D276" s="46"/>
      <c r="E276" s="46"/>
      <c r="F276" s="28"/>
      <c r="G276" s="29">
        <v>0</v>
      </c>
      <c r="H276" s="30">
        <v>32667</v>
      </c>
      <c r="I276" s="30">
        <v>5557.68</v>
      </c>
      <c r="J276" s="30">
        <v>5557.68</v>
      </c>
      <c r="K276" s="34">
        <v>536.61</v>
      </c>
      <c r="L276" s="69">
        <v>9.66</v>
      </c>
      <c r="M276" s="47"/>
      <c r="N276" s="48"/>
      <c r="O276" s="48"/>
      <c r="P276" s="30">
        <v>37688.07</v>
      </c>
      <c r="Q276" s="69">
        <v>0</v>
      </c>
      <c r="R276" s="47"/>
      <c r="S276" s="26"/>
    </row>
    <row r="277" spans="1:19" ht="11.85" hidden="1" customHeight="1" x14ac:dyDescent="0.2">
      <c r="A277" s="49" t="s">
        <v>299</v>
      </c>
      <c r="B277" s="49"/>
      <c r="C277" s="49"/>
      <c r="D277" s="49"/>
      <c r="E277" s="49"/>
      <c r="F277" s="28"/>
      <c r="G277" s="29">
        <v>0</v>
      </c>
      <c r="H277" s="30">
        <v>32667</v>
      </c>
      <c r="I277" s="30">
        <v>5557.68</v>
      </c>
      <c r="J277" s="30">
        <v>5557.68</v>
      </c>
      <c r="K277" s="34">
        <v>536.61</v>
      </c>
      <c r="L277" s="69">
        <v>9.66</v>
      </c>
      <c r="M277" s="47"/>
      <c r="N277" s="48"/>
      <c r="O277" s="48"/>
      <c r="P277" s="30">
        <v>37688.07</v>
      </c>
      <c r="Q277" s="69">
        <v>0</v>
      </c>
      <c r="R277" s="47"/>
      <c r="S277" s="26"/>
    </row>
    <row r="278" spans="1:19" ht="11.85" hidden="1" customHeight="1" x14ac:dyDescent="0.2">
      <c r="A278" s="54" t="s">
        <v>297</v>
      </c>
      <c r="B278" s="54"/>
      <c r="C278" s="54"/>
      <c r="D278" s="54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</row>
    <row r="279" spans="1:19" ht="11.1" customHeight="1" x14ac:dyDescent="0.2">
      <c r="A279" s="27"/>
      <c r="B279" s="46" t="s">
        <v>303</v>
      </c>
      <c r="C279" s="46"/>
      <c r="D279" s="46"/>
      <c r="E279" s="46"/>
      <c r="F279" s="28"/>
      <c r="G279" s="29">
        <v>0</v>
      </c>
      <c r="H279" s="30">
        <v>4123.6400000000003</v>
      </c>
      <c r="I279" s="30">
        <v>38727.99</v>
      </c>
      <c r="J279" s="30">
        <v>38727.99</v>
      </c>
      <c r="K279" s="30">
        <v>16651.68</v>
      </c>
      <c r="L279" s="69">
        <v>43</v>
      </c>
      <c r="M279" s="47"/>
      <c r="N279" s="48"/>
      <c r="O279" s="48"/>
      <c r="P279" s="30">
        <v>47828.98</v>
      </c>
      <c r="Q279" s="47">
        <v>21629.03</v>
      </c>
      <c r="R279" s="47"/>
      <c r="S279" s="26"/>
    </row>
    <row r="280" spans="1:19" ht="11.85" hidden="1" customHeight="1" x14ac:dyDescent="0.2">
      <c r="A280" s="49" t="s">
        <v>299</v>
      </c>
      <c r="B280" s="49"/>
      <c r="C280" s="49"/>
      <c r="D280" s="49"/>
      <c r="E280" s="49"/>
      <c r="F280" s="28"/>
      <c r="G280" s="29">
        <v>0</v>
      </c>
      <c r="H280" s="30">
        <v>4123.6400000000003</v>
      </c>
      <c r="I280" s="30">
        <v>38727.99</v>
      </c>
      <c r="J280" s="30">
        <v>38727.99</v>
      </c>
      <c r="K280" s="30">
        <v>16651.68</v>
      </c>
      <c r="L280" s="69">
        <v>43</v>
      </c>
      <c r="M280" s="47"/>
      <c r="N280" s="48"/>
      <c r="O280" s="48"/>
      <c r="P280" s="30">
        <v>47828.98</v>
      </c>
      <c r="Q280" s="47">
        <v>21629.03</v>
      </c>
      <c r="R280" s="47"/>
      <c r="S280" s="26"/>
    </row>
    <row r="281" spans="1:19" ht="11.85" hidden="1" customHeight="1" x14ac:dyDescent="0.2">
      <c r="A281" s="54" t="s">
        <v>304</v>
      </c>
      <c r="B281" s="54"/>
      <c r="C281" s="54"/>
      <c r="D281" s="54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</row>
    <row r="282" spans="1:19" ht="11.85" customHeight="1" x14ac:dyDescent="0.2">
      <c r="A282" s="27"/>
      <c r="B282" s="46" t="s">
        <v>305</v>
      </c>
      <c r="C282" s="46"/>
      <c r="D282" s="46"/>
      <c r="E282" s="46"/>
      <c r="F282" s="28"/>
      <c r="G282" s="29">
        <v>0</v>
      </c>
      <c r="H282" s="30">
        <v>131416.12</v>
      </c>
      <c r="I282" s="30">
        <v>234907.89</v>
      </c>
      <c r="J282" s="30">
        <v>234907.89</v>
      </c>
      <c r="K282" s="30">
        <v>180868.31</v>
      </c>
      <c r="L282" s="69">
        <v>77</v>
      </c>
      <c r="M282" s="47"/>
      <c r="N282" s="48"/>
      <c r="O282" s="48"/>
      <c r="P282" s="30">
        <v>785420.68</v>
      </c>
      <c r="Q282" s="47">
        <v>599964.98</v>
      </c>
      <c r="R282" s="47"/>
      <c r="S282" s="26"/>
    </row>
    <row r="283" spans="1:19" ht="11.1" hidden="1" customHeight="1" x14ac:dyDescent="0.2">
      <c r="A283" s="49" t="s">
        <v>306</v>
      </c>
      <c r="B283" s="49"/>
      <c r="C283" s="49"/>
      <c r="D283" s="49"/>
      <c r="E283" s="49"/>
      <c r="F283" s="28"/>
      <c r="G283" s="29">
        <v>0</v>
      </c>
      <c r="H283" s="30">
        <v>131416.12</v>
      </c>
      <c r="I283" s="30">
        <v>234907.89</v>
      </c>
      <c r="J283" s="30">
        <v>234907.89</v>
      </c>
      <c r="K283" s="30">
        <v>180868.31</v>
      </c>
      <c r="L283" s="69">
        <v>77</v>
      </c>
      <c r="M283" s="47"/>
      <c r="N283" s="48"/>
      <c r="O283" s="48"/>
      <c r="P283" s="30">
        <v>785420.68</v>
      </c>
      <c r="Q283" s="47">
        <v>599964.98</v>
      </c>
      <c r="R283" s="47"/>
      <c r="S283" s="26"/>
    </row>
    <row r="284" spans="1:19" ht="11.85" hidden="1" customHeight="1" x14ac:dyDescent="0.2">
      <c r="A284" s="54" t="s">
        <v>307</v>
      </c>
      <c r="B284" s="54"/>
      <c r="C284" s="54"/>
      <c r="D284" s="54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</row>
    <row r="285" spans="1:19" ht="11.85" customHeight="1" x14ac:dyDescent="0.2">
      <c r="A285" s="27"/>
      <c r="B285" s="46" t="s">
        <v>308</v>
      </c>
      <c r="C285" s="46"/>
      <c r="D285" s="46"/>
      <c r="E285" s="46"/>
      <c r="F285" s="28"/>
      <c r="G285" s="29">
        <v>0</v>
      </c>
      <c r="H285" s="30">
        <v>-88020.96</v>
      </c>
      <c r="I285" s="30">
        <v>23784.62</v>
      </c>
      <c r="J285" s="30">
        <v>23784.62</v>
      </c>
      <c r="K285" s="30">
        <v>18264.14</v>
      </c>
      <c r="L285" s="69">
        <v>76.790000000000006</v>
      </c>
      <c r="M285" s="47"/>
      <c r="N285" s="48"/>
      <c r="O285" s="48"/>
      <c r="P285" s="30">
        <v>3314.69</v>
      </c>
      <c r="Q285" s="47">
        <v>85815.17</v>
      </c>
      <c r="R285" s="47"/>
      <c r="S285" s="26"/>
    </row>
    <row r="286" spans="1:19" ht="11.85" hidden="1" customHeight="1" x14ac:dyDescent="0.2">
      <c r="A286" s="49" t="s">
        <v>309</v>
      </c>
      <c r="B286" s="49"/>
      <c r="C286" s="49"/>
      <c r="D286" s="49"/>
      <c r="E286" s="49"/>
      <c r="F286" s="28"/>
      <c r="G286" s="29">
        <v>0</v>
      </c>
      <c r="H286" s="30">
        <v>-88020.96</v>
      </c>
      <c r="I286" s="30">
        <v>23784.62</v>
      </c>
      <c r="J286" s="30">
        <v>23784.62</v>
      </c>
      <c r="K286" s="30">
        <v>18264.14</v>
      </c>
      <c r="L286" s="69">
        <v>76.790000000000006</v>
      </c>
      <c r="M286" s="47"/>
      <c r="N286" s="48"/>
      <c r="O286" s="48"/>
      <c r="P286" s="30">
        <v>3314.69</v>
      </c>
      <c r="Q286" s="47">
        <v>85815.17</v>
      </c>
      <c r="R286" s="47"/>
      <c r="S286" s="26"/>
    </row>
    <row r="287" spans="1:19" ht="11.1" hidden="1" customHeight="1" x14ac:dyDescent="0.2">
      <c r="A287" s="54" t="s">
        <v>307</v>
      </c>
      <c r="B287" s="54"/>
      <c r="C287" s="54"/>
      <c r="D287" s="54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</row>
    <row r="288" spans="1:19" ht="11.85" customHeight="1" x14ac:dyDescent="0.2">
      <c r="A288" s="27"/>
      <c r="B288" s="46" t="s">
        <v>310</v>
      </c>
      <c r="C288" s="46"/>
      <c r="D288" s="46"/>
      <c r="E288" s="46"/>
      <c r="F288" s="28"/>
      <c r="G288" s="29">
        <v>0</v>
      </c>
      <c r="H288" s="30">
        <v>15237.8</v>
      </c>
      <c r="I288" s="30">
        <v>20400.75</v>
      </c>
      <c r="J288" s="30">
        <v>20400.75</v>
      </c>
      <c r="K288" s="30">
        <v>15120.9</v>
      </c>
      <c r="L288" s="69">
        <v>74.12</v>
      </c>
      <c r="M288" s="47"/>
      <c r="N288" s="48"/>
      <c r="O288" s="48"/>
      <c r="P288" s="30">
        <v>41455.550000000003</v>
      </c>
      <c r="Q288" s="47">
        <v>20937.900000000001</v>
      </c>
      <c r="R288" s="47"/>
      <c r="S288" s="26"/>
    </row>
    <row r="289" spans="1:19" ht="11.85" hidden="1" customHeight="1" x14ac:dyDescent="0.2">
      <c r="A289" s="49" t="s">
        <v>309</v>
      </c>
      <c r="B289" s="49"/>
      <c r="C289" s="49"/>
      <c r="D289" s="49"/>
      <c r="E289" s="49"/>
      <c r="F289" s="28"/>
      <c r="G289" s="29">
        <v>0</v>
      </c>
      <c r="H289" s="30">
        <v>15237.8</v>
      </c>
      <c r="I289" s="30">
        <v>20400.75</v>
      </c>
      <c r="J289" s="30">
        <v>20400.75</v>
      </c>
      <c r="K289" s="30">
        <v>15120.9</v>
      </c>
      <c r="L289" s="69">
        <v>74.12</v>
      </c>
      <c r="M289" s="47"/>
      <c r="N289" s="48"/>
      <c r="O289" s="48"/>
      <c r="P289" s="30">
        <v>41455.550000000003</v>
      </c>
      <c r="Q289" s="47">
        <v>20937.900000000001</v>
      </c>
      <c r="R289" s="47"/>
      <c r="S289" s="26"/>
    </row>
    <row r="290" spans="1:19" ht="11.85" hidden="1" customHeight="1" x14ac:dyDescent="0.2">
      <c r="A290" s="54" t="s">
        <v>307</v>
      </c>
      <c r="B290" s="54"/>
      <c r="C290" s="54"/>
      <c r="D290" s="54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</row>
    <row r="291" spans="1:19" ht="11.1" customHeight="1" x14ac:dyDescent="0.2">
      <c r="A291" s="27"/>
      <c r="B291" s="46" t="s">
        <v>311</v>
      </c>
      <c r="C291" s="46"/>
      <c r="D291" s="46"/>
      <c r="E291" s="46"/>
      <c r="F291" s="28"/>
      <c r="G291" s="29">
        <v>0</v>
      </c>
      <c r="H291" s="30">
        <v>11396910.73</v>
      </c>
      <c r="I291" s="30">
        <v>669627.76</v>
      </c>
      <c r="J291" s="30">
        <v>669627.76</v>
      </c>
      <c r="K291" s="30">
        <v>44074.39</v>
      </c>
      <c r="L291" s="69">
        <v>6.58</v>
      </c>
      <c r="M291" s="47"/>
      <c r="N291" s="48"/>
      <c r="O291" s="48"/>
      <c r="P291" s="30">
        <v>12012802.35</v>
      </c>
      <c r="Q291" s="47">
        <v>11758.46</v>
      </c>
      <c r="R291" s="47"/>
      <c r="S291" s="26"/>
    </row>
    <row r="292" spans="1:19" ht="11.85" hidden="1" customHeight="1" x14ac:dyDescent="0.2">
      <c r="A292" s="49" t="s">
        <v>309</v>
      </c>
      <c r="B292" s="49"/>
      <c r="C292" s="49"/>
      <c r="D292" s="49"/>
      <c r="E292" s="49"/>
      <c r="F292" s="28"/>
      <c r="G292" s="29">
        <v>0</v>
      </c>
      <c r="H292" s="30">
        <v>11396910.73</v>
      </c>
      <c r="I292" s="30">
        <v>669627.76</v>
      </c>
      <c r="J292" s="30">
        <v>669627.76</v>
      </c>
      <c r="K292" s="30">
        <v>44074.39</v>
      </c>
      <c r="L292" s="69">
        <v>6.58</v>
      </c>
      <c r="M292" s="47"/>
      <c r="N292" s="48"/>
      <c r="O292" s="48"/>
      <c r="P292" s="30">
        <v>12012802.35</v>
      </c>
      <c r="Q292" s="47">
        <v>11758.46</v>
      </c>
      <c r="R292" s="47"/>
      <c r="S292" s="26"/>
    </row>
    <row r="293" spans="1:19" ht="11.85" hidden="1" customHeight="1" x14ac:dyDescent="0.2">
      <c r="A293" s="54" t="s">
        <v>307</v>
      </c>
      <c r="B293" s="54"/>
      <c r="C293" s="54"/>
      <c r="D293" s="54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</row>
    <row r="294" spans="1:19" ht="11.85" customHeight="1" x14ac:dyDescent="0.2">
      <c r="A294" s="27"/>
      <c r="B294" s="46" t="s">
        <v>312</v>
      </c>
      <c r="C294" s="46"/>
      <c r="D294" s="46"/>
      <c r="E294" s="46"/>
      <c r="F294" s="28"/>
      <c r="G294" s="29">
        <v>0</v>
      </c>
      <c r="H294" s="30">
        <v>4896.04</v>
      </c>
      <c r="I294" s="30">
        <v>8130.93</v>
      </c>
      <c r="J294" s="30">
        <v>8130.93</v>
      </c>
      <c r="K294" s="30">
        <v>4896.04</v>
      </c>
      <c r="L294" s="69">
        <v>60.22</v>
      </c>
      <c r="M294" s="47"/>
      <c r="N294" s="48"/>
      <c r="O294" s="48"/>
      <c r="P294" s="30">
        <v>8130.93</v>
      </c>
      <c r="Q294" s="69">
        <v>0</v>
      </c>
      <c r="R294" s="47"/>
      <c r="S294" s="26"/>
    </row>
    <row r="295" spans="1:19" ht="11.1" hidden="1" customHeight="1" x14ac:dyDescent="0.2">
      <c r="A295" s="49" t="s">
        <v>309</v>
      </c>
      <c r="B295" s="49"/>
      <c r="C295" s="49"/>
      <c r="D295" s="49"/>
      <c r="E295" s="49"/>
      <c r="F295" s="28"/>
      <c r="G295" s="29">
        <v>0</v>
      </c>
      <c r="H295" s="30">
        <v>4896.04</v>
      </c>
      <c r="I295" s="30">
        <v>8130.93</v>
      </c>
      <c r="J295" s="30">
        <v>8130.93</v>
      </c>
      <c r="K295" s="30">
        <v>4896.04</v>
      </c>
      <c r="L295" s="69">
        <v>60.22</v>
      </c>
      <c r="M295" s="47"/>
      <c r="N295" s="48"/>
      <c r="O295" s="48"/>
      <c r="P295" s="30">
        <v>8130.93</v>
      </c>
      <c r="Q295" s="69">
        <v>0</v>
      </c>
      <c r="R295" s="47"/>
      <c r="S295" s="26"/>
    </row>
    <row r="296" spans="1:19" ht="11.85" hidden="1" customHeight="1" x14ac:dyDescent="0.2">
      <c r="A296" s="54" t="s">
        <v>313</v>
      </c>
      <c r="B296" s="54"/>
      <c r="C296" s="54"/>
      <c r="D296" s="54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</row>
    <row r="297" spans="1:19" ht="11.85" customHeight="1" x14ac:dyDescent="0.2">
      <c r="A297" s="27"/>
      <c r="B297" s="46" t="s">
        <v>314</v>
      </c>
      <c r="C297" s="46"/>
      <c r="D297" s="46"/>
      <c r="E297" s="46"/>
      <c r="F297" s="28"/>
      <c r="G297" s="29">
        <v>0</v>
      </c>
      <c r="H297" s="30">
        <v>7409614.0300000003</v>
      </c>
      <c r="I297" s="30">
        <v>1515573.15</v>
      </c>
      <c r="J297" s="30">
        <v>1515573.15</v>
      </c>
      <c r="K297" s="30">
        <v>792201.54</v>
      </c>
      <c r="L297" s="69">
        <v>52.27</v>
      </c>
      <c r="M297" s="47"/>
      <c r="N297" s="48"/>
      <c r="O297" s="48"/>
      <c r="P297" s="30">
        <v>10365978.720000001</v>
      </c>
      <c r="Q297" s="47">
        <v>2235686.35</v>
      </c>
      <c r="R297" s="47"/>
      <c r="S297" s="26"/>
    </row>
    <row r="298" spans="1:19" ht="11.85" hidden="1" customHeight="1" x14ac:dyDescent="0.2">
      <c r="A298" s="49" t="s">
        <v>315</v>
      </c>
      <c r="B298" s="49"/>
      <c r="C298" s="49"/>
      <c r="D298" s="49"/>
      <c r="E298" s="49"/>
      <c r="F298" s="28"/>
      <c r="G298" s="29">
        <v>0</v>
      </c>
      <c r="H298" s="30">
        <v>7409614.0300000003</v>
      </c>
      <c r="I298" s="30">
        <v>1515573.15</v>
      </c>
      <c r="J298" s="30">
        <v>1515573.15</v>
      </c>
      <c r="K298" s="30">
        <v>792201.54</v>
      </c>
      <c r="L298" s="69">
        <v>52.27</v>
      </c>
      <c r="M298" s="47"/>
      <c r="N298" s="48"/>
      <c r="O298" s="48"/>
      <c r="P298" s="30">
        <v>10365978.720000001</v>
      </c>
      <c r="Q298" s="47">
        <v>2235686.35</v>
      </c>
      <c r="R298" s="47"/>
      <c r="S298" s="26"/>
    </row>
    <row r="299" spans="1:19" ht="11.1" hidden="1" customHeight="1" x14ac:dyDescent="0.2">
      <c r="A299" s="54" t="s">
        <v>316</v>
      </c>
      <c r="B299" s="54"/>
      <c r="C299" s="54"/>
      <c r="D299" s="54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</row>
    <row r="300" spans="1:19" ht="11.85" customHeight="1" x14ac:dyDescent="0.2">
      <c r="A300" s="27"/>
      <c r="B300" s="46" t="s">
        <v>317</v>
      </c>
      <c r="C300" s="46"/>
      <c r="D300" s="46"/>
      <c r="E300" s="46"/>
      <c r="F300" s="28"/>
      <c r="G300" s="29">
        <v>0</v>
      </c>
      <c r="H300" s="30">
        <v>8374.09</v>
      </c>
      <c r="I300" s="30">
        <v>132027.28</v>
      </c>
      <c r="J300" s="30">
        <v>132027.28</v>
      </c>
      <c r="K300" s="30">
        <v>128984.91</v>
      </c>
      <c r="L300" s="69">
        <v>97.7</v>
      </c>
      <c r="M300" s="47"/>
      <c r="N300" s="48"/>
      <c r="O300" s="48"/>
      <c r="P300" s="30">
        <v>81043.8</v>
      </c>
      <c r="Q300" s="47">
        <v>69627.34</v>
      </c>
      <c r="R300" s="47"/>
      <c r="S300" s="26"/>
    </row>
    <row r="301" spans="1:19" ht="11.1" hidden="1" customHeight="1" x14ac:dyDescent="0.2">
      <c r="A301" s="49" t="s">
        <v>318</v>
      </c>
      <c r="B301" s="49"/>
      <c r="C301" s="49"/>
      <c r="D301" s="49"/>
      <c r="E301" s="49"/>
      <c r="F301" s="28"/>
      <c r="G301" s="29">
        <v>0</v>
      </c>
      <c r="H301" s="30">
        <v>8374.09</v>
      </c>
      <c r="I301" s="30">
        <v>132027.28</v>
      </c>
      <c r="J301" s="30">
        <v>132027.28</v>
      </c>
      <c r="K301" s="30">
        <v>128984.91</v>
      </c>
      <c r="L301" s="69">
        <v>97.7</v>
      </c>
      <c r="M301" s="47"/>
      <c r="N301" s="48"/>
      <c r="O301" s="48"/>
      <c r="P301" s="30">
        <v>81043.8</v>
      </c>
      <c r="Q301" s="47">
        <v>69627.34</v>
      </c>
      <c r="R301" s="47"/>
      <c r="S301" s="26"/>
    </row>
    <row r="302" spans="1:19" ht="11.85" hidden="1" customHeight="1" x14ac:dyDescent="0.2">
      <c r="A302" s="54" t="s">
        <v>316</v>
      </c>
      <c r="B302" s="54"/>
      <c r="C302" s="54"/>
      <c r="D302" s="54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</row>
    <row r="303" spans="1:19" ht="11.85" customHeight="1" x14ac:dyDescent="0.2">
      <c r="A303" s="27"/>
      <c r="B303" s="46" t="s">
        <v>319</v>
      </c>
      <c r="C303" s="46"/>
      <c r="D303" s="46"/>
      <c r="E303" s="46"/>
      <c r="F303" s="28"/>
      <c r="G303" s="29">
        <v>0</v>
      </c>
      <c r="H303" s="30">
        <v>311462.8</v>
      </c>
      <c r="I303" s="30">
        <v>51659.64</v>
      </c>
      <c r="J303" s="30">
        <v>51659.64</v>
      </c>
      <c r="K303" s="30">
        <v>22554.36</v>
      </c>
      <c r="L303" s="69">
        <v>43.66</v>
      </c>
      <c r="M303" s="47"/>
      <c r="N303" s="48"/>
      <c r="O303" s="48"/>
      <c r="P303" s="30">
        <v>351696.38</v>
      </c>
      <c r="Q303" s="47">
        <v>11128.3</v>
      </c>
      <c r="R303" s="47"/>
      <c r="S303" s="26"/>
    </row>
    <row r="304" spans="1:19" ht="11.85" hidden="1" customHeight="1" x14ac:dyDescent="0.2">
      <c r="A304" s="49" t="s">
        <v>318</v>
      </c>
      <c r="B304" s="49"/>
      <c r="C304" s="49"/>
      <c r="D304" s="49"/>
      <c r="E304" s="49"/>
      <c r="F304" s="28"/>
      <c r="G304" s="29">
        <v>0</v>
      </c>
      <c r="H304" s="30">
        <v>311462.8</v>
      </c>
      <c r="I304" s="30">
        <v>51659.64</v>
      </c>
      <c r="J304" s="30">
        <v>51659.64</v>
      </c>
      <c r="K304" s="30">
        <v>22554.36</v>
      </c>
      <c r="L304" s="69">
        <v>43.66</v>
      </c>
      <c r="M304" s="47"/>
      <c r="N304" s="48"/>
      <c r="O304" s="48"/>
      <c r="P304" s="30">
        <v>351696.38</v>
      </c>
      <c r="Q304" s="47">
        <v>11128.3</v>
      </c>
      <c r="R304" s="47"/>
      <c r="S304" s="26"/>
    </row>
    <row r="305" spans="1:19" ht="11.1" hidden="1" customHeight="1" x14ac:dyDescent="0.2">
      <c r="A305" s="54" t="s">
        <v>316</v>
      </c>
      <c r="B305" s="54"/>
      <c r="C305" s="54"/>
      <c r="D305" s="54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</row>
    <row r="306" spans="1:19" ht="11.85" customHeight="1" x14ac:dyDescent="0.2">
      <c r="A306" s="27"/>
      <c r="B306" s="46" t="s">
        <v>320</v>
      </c>
      <c r="C306" s="46"/>
      <c r="D306" s="46"/>
      <c r="E306" s="46"/>
      <c r="F306" s="28"/>
      <c r="G306" s="29">
        <v>0</v>
      </c>
      <c r="H306" s="30">
        <v>-73200.09</v>
      </c>
      <c r="I306" s="30">
        <v>20015.439999999999</v>
      </c>
      <c r="J306" s="30">
        <v>20015.439999999999</v>
      </c>
      <c r="K306" s="30">
        <v>4263.84</v>
      </c>
      <c r="L306" s="69">
        <v>21.3</v>
      </c>
      <c r="M306" s="47"/>
      <c r="N306" s="48"/>
      <c r="O306" s="48"/>
      <c r="P306" s="30">
        <v>68150</v>
      </c>
      <c r="Q306" s="47">
        <v>125598.49</v>
      </c>
      <c r="R306" s="47"/>
      <c r="S306" s="26"/>
    </row>
    <row r="307" spans="1:19" ht="11.85" hidden="1" customHeight="1" x14ac:dyDescent="0.2">
      <c r="A307" s="49" t="s">
        <v>318</v>
      </c>
      <c r="B307" s="49"/>
      <c r="C307" s="49"/>
      <c r="D307" s="49"/>
      <c r="E307" s="49"/>
      <c r="F307" s="28"/>
      <c r="G307" s="29">
        <v>0</v>
      </c>
      <c r="H307" s="30">
        <v>-73200.09</v>
      </c>
      <c r="I307" s="30">
        <v>20015.439999999999</v>
      </c>
      <c r="J307" s="30">
        <v>20015.439999999999</v>
      </c>
      <c r="K307" s="30">
        <v>4263.84</v>
      </c>
      <c r="L307" s="69">
        <v>21.3</v>
      </c>
      <c r="M307" s="47"/>
      <c r="N307" s="48"/>
      <c r="O307" s="48"/>
      <c r="P307" s="30">
        <v>68150</v>
      </c>
      <c r="Q307" s="47">
        <v>125598.49</v>
      </c>
      <c r="R307" s="47"/>
      <c r="S307" s="26"/>
    </row>
    <row r="308" spans="1:19" ht="11.85" hidden="1" customHeight="1" x14ac:dyDescent="0.2">
      <c r="A308" s="54" t="s">
        <v>316</v>
      </c>
      <c r="B308" s="54"/>
      <c r="C308" s="54"/>
      <c r="D308" s="54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</row>
    <row r="309" spans="1:19" ht="11.1" customHeight="1" x14ac:dyDescent="0.2">
      <c r="A309" s="27"/>
      <c r="B309" s="46" t="s">
        <v>321</v>
      </c>
      <c r="C309" s="46"/>
      <c r="D309" s="46"/>
      <c r="E309" s="46"/>
      <c r="F309" s="28"/>
      <c r="G309" s="29">
        <v>0</v>
      </c>
      <c r="H309" s="30">
        <v>-69292.81</v>
      </c>
      <c r="I309" s="30">
        <v>58946.96</v>
      </c>
      <c r="J309" s="30">
        <v>58946.96</v>
      </c>
      <c r="K309" s="30">
        <v>69884.479999999996</v>
      </c>
      <c r="L309" s="69">
        <v>118.55</v>
      </c>
      <c r="M309" s="47"/>
      <c r="N309" s="48"/>
      <c r="O309" s="48"/>
      <c r="P309" s="30">
        <v>64665.33</v>
      </c>
      <c r="Q309" s="47">
        <v>144895.66</v>
      </c>
      <c r="R309" s="47"/>
      <c r="S309" s="26"/>
    </row>
    <row r="310" spans="1:19" ht="11.85" hidden="1" customHeight="1" x14ac:dyDescent="0.2">
      <c r="A310" s="49" t="s">
        <v>318</v>
      </c>
      <c r="B310" s="49"/>
      <c r="C310" s="49"/>
      <c r="D310" s="49"/>
      <c r="E310" s="49"/>
      <c r="F310" s="28"/>
      <c r="G310" s="29">
        <v>0</v>
      </c>
      <c r="H310" s="30">
        <v>-69292.81</v>
      </c>
      <c r="I310" s="30">
        <v>58946.96</v>
      </c>
      <c r="J310" s="30">
        <v>58946.96</v>
      </c>
      <c r="K310" s="30">
        <v>69884.479999999996</v>
      </c>
      <c r="L310" s="69">
        <v>118.55</v>
      </c>
      <c r="M310" s="47"/>
      <c r="N310" s="48"/>
      <c r="O310" s="48"/>
      <c r="P310" s="30">
        <v>64665.33</v>
      </c>
      <c r="Q310" s="47">
        <v>144895.66</v>
      </c>
      <c r="R310" s="47"/>
      <c r="S310" s="26"/>
    </row>
    <row r="311" spans="1:19" ht="11.85" hidden="1" customHeight="1" x14ac:dyDescent="0.2">
      <c r="A311" s="54" t="s">
        <v>316</v>
      </c>
      <c r="B311" s="54"/>
      <c r="C311" s="54"/>
      <c r="D311" s="54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</row>
    <row r="312" spans="1:19" ht="11.85" customHeight="1" x14ac:dyDescent="0.2">
      <c r="A312" s="27"/>
      <c r="B312" s="46" t="s">
        <v>322</v>
      </c>
      <c r="C312" s="46"/>
      <c r="D312" s="46"/>
      <c r="E312" s="46"/>
      <c r="F312" s="28"/>
      <c r="G312" s="29">
        <v>0</v>
      </c>
      <c r="H312" s="30">
        <v>45230.31</v>
      </c>
      <c r="I312" s="30">
        <v>129132.18</v>
      </c>
      <c r="J312" s="30">
        <v>129132.18</v>
      </c>
      <c r="K312" s="30">
        <v>36301.589999999997</v>
      </c>
      <c r="L312" s="69">
        <v>28.11</v>
      </c>
      <c r="M312" s="47"/>
      <c r="N312" s="48"/>
      <c r="O312" s="48"/>
      <c r="P312" s="30">
        <v>170365.72</v>
      </c>
      <c r="Q312" s="47">
        <v>32304.82</v>
      </c>
      <c r="R312" s="47"/>
      <c r="S312" s="26"/>
    </row>
    <row r="313" spans="1:19" ht="11.1" hidden="1" customHeight="1" x14ac:dyDescent="0.2">
      <c r="A313" s="49" t="s">
        <v>318</v>
      </c>
      <c r="B313" s="49"/>
      <c r="C313" s="49"/>
      <c r="D313" s="49"/>
      <c r="E313" s="49"/>
      <c r="F313" s="28"/>
      <c r="G313" s="29">
        <v>0</v>
      </c>
      <c r="H313" s="30">
        <v>45230.31</v>
      </c>
      <c r="I313" s="30">
        <v>129132.18</v>
      </c>
      <c r="J313" s="30">
        <v>129132.18</v>
      </c>
      <c r="K313" s="30">
        <v>36301.589999999997</v>
      </c>
      <c r="L313" s="69">
        <v>28.11</v>
      </c>
      <c r="M313" s="47"/>
      <c r="N313" s="48"/>
      <c r="O313" s="48"/>
      <c r="P313" s="30">
        <v>170365.72</v>
      </c>
      <c r="Q313" s="47">
        <v>32304.82</v>
      </c>
      <c r="R313" s="47"/>
      <c r="S313" s="26"/>
    </row>
    <row r="314" spans="1:19" ht="11.85" hidden="1" customHeight="1" x14ac:dyDescent="0.2">
      <c r="A314" s="54" t="s">
        <v>323</v>
      </c>
      <c r="B314" s="54"/>
      <c r="C314" s="54"/>
      <c r="D314" s="54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</row>
    <row r="315" spans="1:19" ht="11.85" customHeight="1" x14ac:dyDescent="0.2">
      <c r="A315" s="27"/>
      <c r="B315" s="46" t="s">
        <v>324</v>
      </c>
      <c r="C315" s="46"/>
      <c r="D315" s="46"/>
      <c r="E315" s="46"/>
      <c r="F315" s="28"/>
      <c r="G315" s="29">
        <v>0</v>
      </c>
      <c r="H315" s="30">
        <v>100356.19</v>
      </c>
      <c r="I315" s="30">
        <v>269010.09000000003</v>
      </c>
      <c r="J315" s="30">
        <v>269010.09000000003</v>
      </c>
      <c r="K315" s="30">
        <v>117384.56</v>
      </c>
      <c r="L315" s="69">
        <v>43.64</v>
      </c>
      <c r="M315" s="47"/>
      <c r="N315" s="48"/>
      <c r="O315" s="48"/>
      <c r="P315" s="30">
        <v>710876.26</v>
      </c>
      <c r="Q315" s="47">
        <v>458894.54</v>
      </c>
      <c r="R315" s="47"/>
      <c r="S315" s="26"/>
    </row>
    <row r="316" spans="1:19" ht="11.85" hidden="1" customHeight="1" x14ac:dyDescent="0.2">
      <c r="A316" s="49" t="s">
        <v>325</v>
      </c>
      <c r="B316" s="49"/>
      <c r="C316" s="49"/>
      <c r="D316" s="49"/>
      <c r="E316" s="49"/>
      <c r="F316" s="28"/>
      <c r="G316" s="29">
        <v>0</v>
      </c>
      <c r="H316" s="30">
        <v>100356.19</v>
      </c>
      <c r="I316" s="30">
        <v>269010.09000000003</v>
      </c>
      <c r="J316" s="30">
        <v>269010.09000000003</v>
      </c>
      <c r="K316" s="30">
        <v>117384.56</v>
      </c>
      <c r="L316" s="69">
        <v>43.64</v>
      </c>
      <c r="M316" s="47"/>
      <c r="N316" s="48"/>
      <c r="O316" s="48"/>
      <c r="P316" s="30">
        <v>710876.26</v>
      </c>
      <c r="Q316" s="47">
        <v>458894.54</v>
      </c>
      <c r="R316" s="47"/>
      <c r="S316" s="26"/>
    </row>
    <row r="317" spans="1:19" ht="11.1" hidden="1" customHeight="1" x14ac:dyDescent="0.2">
      <c r="A317" s="54" t="s">
        <v>326</v>
      </c>
      <c r="B317" s="54"/>
      <c r="C317" s="54"/>
      <c r="D317" s="54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</row>
    <row r="318" spans="1:19" ht="11.85" customHeight="1" x14ac:dyDescent="0.2">
      <c r="A318" s="27"/>
      <c r="B318" s="46" t="s">
        <v>327</v>
      </c>
      <c r="C318" s="46"/>
      <c r="D318" s="46"/>
      <c r="E318" s="46"/>
      <c r="F318" s="28"/>
      <c r="G318" s="29">
        <v>0</v>
      </c>
      <c r="H318" s="30">
        <v>2821.71</v>
      </c>
      <c r="I318" s="30">
        <v>57224.85</v>
      </c>
      <c r="J318" s="30">
        <v>57224.85</v>
      </c>
      <c r="K318" s="30">
        <v>38149.9</v>
      </c>
      <c r="L318" s="69">
        <v>66.67</v>
      </c>
      <c r="M318" s="47"/>
      <c r="N318" s="48"/>
      <c r="O318" s="48"/>
      <c r="P318" s="30">
        <v>24030.59</v>
      </c>
      <c r="Q318" s="47">
        <v>2416.17</v>
      </c>
      <c r="R318" s="47"/>
      <c r="S318" s="26"/>
    </row>
    <row r="319" spans="1:19" ht="11.85" hidden="1" customHeight="1" x14ac:dyDescent="0.2">
      <c r="A319" s="49" t="s">
        <v>328</v>
      </c>
      <c r="B319" s="49"/>
      <c r="C319" s="49"/>
      <c r="D319" s="49"/>
      <c r="E319" s="49"/>
      <c r="F319" s="28"/>
      <c r="G319" s="29">
        <v>0</v>
      </c>
      <c r="H319" s="30">
        <v>2821.71</v>
      </c>
      <c r="I319" s="30">
        <v>57224.85</v>
      </c>
      <c r="J319" s="30">
        <v>57224.85</v>
      </c>
      <c r="K319" s="30">
        <v>38149.9</v>
      </c>
      <c r="L319" s="69">
        <v>66.67</v>
      </c>
      <c r="M319" s="47"/>
      <c r="N319" s="48"/>
      <c r="O319" s="48"/>
      <c r="P319" s="30">
        <v>24030.59</v>
      </c>
      <c r="Q319" s="47">
        <v>2416.17</v>
      </c>
      <c r="R319" s="47"/>
      <c r="S319" s="26"/>
    </row>
    <row r="320" spans="1:19" ht="11.85" hidden="1" customHeight="1" x14ac:dyDescent="0.2">
      <c r="A320" s="54" t="s">
        <v>326</v>
      </c>
      <c r="B320" s="54"/>
      <c r="C320" s="54"/>
      <c r="D320" s="54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</row>
    <row r="321" spans="1:19" ht="11.1" customHeight="1" x14ac:dyDescent="0.2">
      <c r="A321" s="27"/>
      <c r="B321" s="46" t="s">
        <v>329</v>
      </c>
      <c r="C321" s="46"/>
      <c r="D321" s="46"/>
      <c r="E321" s="46"/>
      <c r="F321" s="28"/>
      <c r="G321" s="29">
        <v>0</v>
      </c>
      <c r="H321" s="30">
        <v>5960.56</v>
      </c>
      <c r="I321" s="30">
        <v>5663.7</v>
      </c>
      <c r="J321" s="30">
        <v>5663.7</v>
      </c>
      <c r="K321" s="30">
        <v>3775.8</v>
      </c>
      <c r="L321" s="69">
        <v>66.67</v>
      </c>
      <c r="M321" s="47"/>
      <c r="N321" s="48"/>
      <c r="O321" s="48"/>
      <c r="P321" s="30">
        <v>7848.46</v>
      </c>
      <c r="Q321" s="69">
        <v>0</v>
      </c>
      <c r="R321" s="47"/>
      <c r="S321" s="26"/>
    </row>
    <row r="322" spans="1:19" ht="11.85" hidden="1" customHeight="1" x14ac:dyDescent="0.2">
      <c r="A322" s="49" t="s">
        <v>328</v>
      </c>
      <c r="B322" s="49"/>
      <c r="C322" s="49"/>
      <c r="D322" s="49"/>
      <c r="E322" s="49"/>
      <c r="F322" s="28"/>
      <c r="G322" s="29">
        <v>0</v>
      </c>
      <c r="H322" s="30">
        <v>5960.56</v>
      </c>
      <c r="I322" s="30">
        <v>5663.7</v>
      </c>
      <c r="J322" s="30">
        <v>5663.7</v>
      </c>
      <c r="K322" s="30">
        <v>3775.8</v>
      </c>
      <c r="L322" s="69">
        <v>66.67</v>
      </c>
      <c r="M322" s="47"/>
      <c r="N322" s="48"/>
      <c r="O322" s="48"/>
      <c r="P322" s="30">
        <v>7848.46</v>
      </c>
      <c r="Q322" s="69">
        <v>0</v>
      </c>
      <c r="R322" s="47"/>
      <c r="S322" s="26"/>
    </row>
    <row r="323" spans="1:19" ht="11.85" hidden="1" customHeight="1" x14ac:dyDescent="0.2">
      <c r="A323" s="54" t="s">
        <v>326</v>
      </c>
      <c r="B323" s="54"/>
      <c r="C323" s="54"/>
      <c r="D323" s="54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</row>
    <row r="324" spans="1:19" ht="11.85" customHeight="1" x14ac:dyDescent="0.2">
      <c r="A324" s="27"/>
      <c r="B324" s="46" t="s">
        <v>330</v>
      </c>
      <c r="C324" s="46"/>
      <c r="D324" s="46"/>
      <c r="E324" s="46"/>
      <c r="F324" s="28"/>
      <c r="G324" s="29">
        <v>0</v>
      </c>
      <c r="H324" s="30">
        <v>-13012.55</v>
      </c>
      <c r="I324" s="30">
        <v>7318.17</v>
      </c>
      <c r="J324" s="30">
        <v>7318.17</v>
      </c>
      <c r="K324" s="30">
        <v>4878.78</v>
      </c>
      <c r="L324" s="69">
        <v>66.67</v>
      </c>
      <c r="M324" s="47"/>
      <c r="N324" s="48"/>
      <c r="O324" s="48"/>
      <c r="P324" s="30">
        <v>2360.73</v>
      </c>
      <c r="Q324" s="47">
        <v>12933.89</v>
      </c>
      <c r="R324" s="47"/>
      <c r="S324" s="26"/>
    </row>
    <row r="325" spans="1:19" ht="11.1" hidden="1" customHeight="1" x14ac:dyDescent="0.2">
      <c r="A325" s="49" t="s">
        <v>328</v>
      </c>
      <c r="B325" s="49"/>
      <c r="C325" s="49"/>
      <c r="D325" s="49"/>
      <c r="E325" s="49"/>
      <c r="F325" s="28"/>
      <c r="G325" s="29">
        <v>0</v>
      </c>
      <c r="H325" s="30">
        <v>-13012.55</v>
      </c>
      <c r="I325" s="30">
        <v>7318.17</v>
      </c>
      <c r="J325" s="30">
        <v>7318.17</v>
      </c>
      <c r="K325" s="30">
        <v>4878.78</v>
      </c>
      <c r="L325" s="69">
        <v>66.67</v>
      </c>
      <c r="M325" s="47"/>
      <c r="N325" s="48"/>
      <c r="O325" s="48"/>
      <c r="P325" s="30">
        <v>2360.73</v>
      </c>
      <c r="Q325" s="47">
        <v>12933.89</v>
      </c>
      <c r="R325" s="47"/>
      <c r="S325" s="26"/>
    </row>
    <row r="326" spans="1:19" ht="11.85" hidden="1" customHeight="1" x14ac:dyDescent="0.2">
      <c r="A326" s="54" t="s">
        <v>326</v>
      </c>
      <c r="B326" s="54"/>
      <c r="C326" s="54"/>
      <c r="D326" s="54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</row>
    <row r="327" spans="1:19" ht="11.85" customHeight="1" x14ac:dyDescent="0.2">
      <c r="A327" s="27"/>
      <c r="B327" s="46" t="s">
        <v>331</v>
      </c>
      <c r="C327" s="46"/>
      <c r="D327" s="46"/>
      <c r="E327" s="46"/>
      <c r="F327" s="28"/>
      <c r="G327" s="29">
        <v>0</v>
      </c>
      <c r="H327" s="30">
        <v>57253.73</v>
      </c>
      <c r="I327" s="30">
        <v>121069.26</v>
      </c>
      <c r="J327" s="30">
        <v>121069.26</v>
      </c>
      <c r="K327" s="30">
        <v>78403.98</v>
      </c>
      <c r="L327" s="69">
        <v>64.760000000000005</v>
      </c>
      <c r="M327" s="47"/>
      <c r="N327" s="48"/>
      <c r="O327" s="48"/>
      <c r="P327" s="30">
        <v>133615.32999999999</v>
      </c>
      <c r="Q327" s="47">
        <v>33696.32</v>
      </c>
      <c r="R327" s="47"/>
      <c r="S327" s="26"/>
    </row>
    <row r="328" spans="1:19" ht="11.85" hidden="1" customHeight="1" x14ac:dyDescent="0.2">
      <c r="A328" s="49" t="s">
        <v>328</v>
      </c>
      <c r="B328" s="49"/>
      <c r="C328" s="49"/>
      <c r="D328" s="49"/>
      <c r="E328" s="49"/>
      <c r="F328" s="28"/>
      <c r="G328" s="29">
        <v>0</v>
      </c>
      <c r="H328" s="30">
        <v>57253.73</v>
      </c>
      <c r="I328" s="30">
        <v>121069.26</v>
      </c>
      <c r="J328" s="30">
        <v>121069.26</v>
      </c>
      <c r="K328" s="30">
        <v>78403.98</v>
      </c>
      <c r="L328" s="69">
        <v>64.760000000000005</v>
      </c>
      <c r="M328" s="47"/>
      <c r="N328" s="48"/>
      <c r="O328" s="48"/>
      <c r="P328" s="30">
        <v>133615.32999999999</v>
      </c>
      <c r="Q328" s="47">
        <v>33696.32</v>
      </c>
      <c r="R328" s="47"/>
      <c r="S328" s="26"/>
    </row>
    <row r="329" spans="1:19" ht="11.1" hidden="1" customHeight="1" x14ac:dyDescent="0.2">
      <c r="A329" s="54" t="s">
        <v>326</v>
      </c>
      <c r="B329" s="54"/>
      <c r="C329" s="54"/>
      <c r="D329" s="54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</row>
    <row r="330" spans="1:19" ht="11.85" customHeight="1" x14ac:dyDescent="0.2">
      <c r="A330" s="27"/>
      <c r="B330" s="46" t="s">
        <v>332</v>
      </c>
      <c r="C330" s="46"/>
      <c r="D330" s="46"/>
      <c r="E330" s="46"/>
      <c r="F330" s="28"/>
      <c r="G330" s="29">
        <v>0</v>
      </c>
      <c r="H330" s="34">
        <v>0</v>
      </c>
      <c r="I330" s="30">
        <v>11207.43</v>
      </c>
      <c r="J330" s="30">
        <v>11207.43</v>
      </c>
      <c r="K330" s="30">
        <v>3735.81</v>
      </c>
      <c r="L330" s="69">
        <v>33.33</v>
      </c>
      <c r="M330" s="47"/>
      <c r="N330" s="48"/>
      <c r="O330" s="48"/>
      <c r="P330" s="30">
        <v>7471.62</v>
      </c>
      <c r="Q330" s="69">
        <v>0</v>
      </c>
      <c r="R330" s="47"/>
      <c r="S330" s="26"/>
    </row>
    <row r="331" spans="1:19" ht="11.85" hidden="1" customHeight="1" x14ac:dyDescent="0.2">
      <c r="A331" s="49" t="s">
        <v>328</v>
      </c>
      <c r="B331" s="49"/>
      <c r="C331" s="49"/>
      <c r="D331" s="49"/>
      <c r="E331" s="49"/>
      <c r="F331" s="28"/>
      <c r="G331" s="29">
        <v>0</v>
      </c>
      <c r="H331" s="34">
        <v>0</v>
      </c>
      <c r="I331" s="30">
        <v>11207.43</v>
      </c>
      <c r="J331" s="30">
        <v>11207.43</v>
      </c>
      <c r="K331" s="30">
        <v>3735.81</v>
      </c>
      <c r="L331" s="69">
        <v>33.33</v>
      </c>
      <c r="M331" s="47"/>
      <c r="N331" s="48"/>
      <c r="O331" s="48"/>
      <c r="P331" s="30">
        <v>7471.62</v>
      </c>
      <c r="Q331" s="69">
        <v>0</v>
      </c>
      <c r="R331" s="47"/>
      <c r="S331" s="26"/>
    </row>
    <row r="332" spans="1:19" ht="11.85" customHeight="1" x14ac:dyDescent="0.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</row>
    <row r="333" spans="1:19" ht="11.1" customHeight="1" x14ac:dyDescent="0.2">
      <c r="A333" s="27"/>
      <c r="B333" s="46" t="s">
        <v>369</v>
      </c>
      <c r="C333" s="46"/>
      <c r="D333" s="46"/>
      <c r="E333" s="46"/>
      <c r="F333" s="28"/>
      <c r="G333" s="29">
        <v>0</v>
      </c>
      <c r="H333" s="30">
        <v>615736.04</v>
      </c>
      <c r="I333" s="30">
        <v>392343.2</v>
      </c>
      <c r="J333" s="30">
        <v>392343.2</v>
      </c>
      <c r="K333" s="30">
        <v>0</v>
      </c>
      <c r="L333" s="69">
        <v>0</v>
      </c>
      <c r="M333" s="47"/>
      <c r="N333" s="48"/>
      <c r="O333" s="48"/>
      <c r="P333" s="30">
        <v>1008079.24</v>
      </c>
      <c r="Q333" s="69">
        <v>0</v>
      </c>
      <c r="R333" s="47"/>
      <c r="S333" s="26"/>
    </row>
    <row r="334" spans="1:19" ht="11.85" customHeight="1" x14ac:dyDescent="0.2">
      <c r="A334" s="49" t="s">
        <v>340</v>
      </c>
      <c r="B334" s="49"/>
      <c r="C334" s="49"/>
      <c r="D334" s="49"/>
      <c r="E334" s="49"/>
      <c r="F334" s="28"/>
      <c r="G334" s="29">
        <v>0</v>
      </c>
      <c r="H334" s="30">
        <v>615736.04</v>
      </c>
      <c r="I334" s="30">
        <v>392343.2</v>
      </c>
      <c r="J334" s="30">
        <v>392343.2</v>
      </c>
      <c r="K334" s="30">
        <v>0</v>
      </c>
      <c r="L334" s="69">
        <v>0</v>
      </c>
      <c r="M334" s="47"/>
      <c r="N334" s="48"/>
      <c r="O334" s="48"/>
      <c r="P334" s="30">
        <v>1008079.24</v>
      </c>
      <c r="Q334" s="69">
        <v>0</v>
      </c>
      <c r="R334" s="47"/>
      <c r="S334" s="26"/>
    </row>
    <row r="335" spans="1:19" ht="11.85" customHeight="1" x14ac:dyDescent="0.2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</row>
    <row r="336" spans="1:19" ht="11.85" customHeight="1" x14ac:dyDescent="0.2">
      <c r="A336" s="27"/>
      <c r="B336" s="46" t="s">
        <v>339</v>
      </c>
      <c r="C336" s="46"/>
      <c r="D336" s="46"/>
      <c r="E336" s="46"/>
      <c r="F336" s="28"/>
      <c r="G336" s="29">
        <v>0</v>
      </c>
      <c r="H336" s="30">
        <v>-3829.15</v>
      </c>
      <c r="I336" s="30" t="s">
        <v>207</v>
      </c>
      <c r="J336" s="30">
        <v>0</v>
      </c>
      <c r="K336" s="30">
        <v>0</v>
      </c>
      <c r="L336" s="69">
        <v>0</v>
      </c>
      <c r="M336" s="47"/>
      <c r="N336" s="48"/>
      <c r="O336" s="48"/>
      <c r="P336" s="34">
        <v>0</v>
      </c>
      <c r="Q336" s="47">
        <v>3829.15</v>
      </c>
      <c r="R336" s="47"/>
      <c r="S336" s="26"/>
    </row>
    <row r="337" spans="1:19" ht="11.1" customHeight="1" x14ac:dyDescent="0.2">
      <c r="A337" s="49" t="s">
        <v>340</v>
      </c>
      <c r="B337" s="49"/>
      <c r="C337" s="49"/>
      <c r="D337" s="49"/>
      <c r="E337" s="49"/>
      <c r="F337" s="28"/>
      <c r="G337" s="29">
        <v>0</v>
      </c>
      <c r="H337" s="30">
        <v>-3829.15</v>
      </c>
      <c r="I337" s="30" t="s">
        <v>207</v>
      </c>
      <c r="J337" s="30">
        <v>0</v>
      </c>
      <c r="K337" s="30">
        <v>0</v>
      </c>
      <c r="L337" s="69">
        <v>0</v>
      </c>
      <c r="M337" s="47"/>
      <c r="N337" s="48"/>
      <c r="O337" s="48"/>
      <c r="P337" s="34">
        <v>0</v>
      </c>
      <c r="Q337" s="47">
        <v>3829.15</v>
      </c>
      <c r="R337" s="47"/>
      <c r="S337" s="26"/>
    </row>
    <row r="338" spans="1:19" ht="11.85" customHeight="1" x14ac:dyDescent="0.2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</row>
    <row r="339" spans="1:19" ht="11.85" customHeight="1" x14ac:dyDescent="0.2">
      <c r="A339" s="27"/>
      <c r="B339" s="46" t="s">
        <v>341</v>
      </c>
      <c r="C339" s="46"/>
      <c r="D339" s="46"/>
      <c r="E339" s="46"/>
      <c r="F339" s="28"/>
      <c r="G339" s="29">
        <v>0</v>
      </c>
      <c r="H339" s="30">
        <v>2240127.04</v>
      </c>
      <c r="I339" s="30">
        <v>145914.34</v>
      </c>
      <c r="J339" s="30">
        <v>145914.34</v>
      </c>
      <c r="K339" s="30">
        <v>0</v>
      </c>
      <c r="L339" s="69">
        <v>0</v>
      </c>
      <c r="M339" s="47"/>
      <c r="N339" s="48"/>
      <c r="O339" s="48"/>
      <c r="P339" s="30">
        <v>2386041.38</v>
      </c>
      <c r="Q339" s="69">
        <v>0</v>
      </c>
      <c r="R339" s="47"/>
      <c r="S339" s="26"/>
    </row>
    <row r="340" spans="1:19" ht="11.85" customHeight="1" x14ac:dyDescent="0.2">
      <c r="A340" s="49" t="s">
        <v>340</v>
      </c>
      <c r="B340" s="49"/>
      <c r="C340" s="49"/>
      <c r="D340" s="49"/>
      <c r="E340" s="49"/>
      <c r="F340" s="28"/>
      <c r="G340" s="29">
        <v>0</v>
      </c>
      <c r="H340" s="30">
        <v>2240127.04</v>
      </c>
      <c r="I340" s="30">
        <v>145914.34</v>
      </c>
      <c r="J340" s="30">
        <v>145914.34</v>
      </c>
      <c r="K340" s="30">
        <v>0</v>
      </c>
      <c r="L340" s="69">
        <v>0</v>
      </c>
      <c r="M340" s="47"/>
      <c r="N340" s="48"/>
      <c r="O340" s="48"/>
      <c r="P340" s="30">
        <v>2386041.38</v>
      </c>
      <c r="Q340" s="69">
        <v>0</v>
      </c>
      <c r="R340" s="47"/>
      <c r="S340" s="26"/>
    </row>
    <row r="341" spans="1:19" ht="11.85" customHeight="1" x14ac:dyDescent="0.2">
      <c r="A341" s="27"/>
      <c r="B341" s="46" t="s">
        <v>370</v>
      </c>
      <c r="C341" s="46"/>
      <c r="D341" s="46"/>
      <c r="E341" s="46"/>
      <c r="F341" s="28"/>
      <c r="G341" s="29">
        <v>0</v>
      </c>
      <c r="H341" s="30">
        <v>-15310.18</v>
      </c>
      <c r="I341" s="30">
        <v>46915.18</v>
      </c>
      <c r="J341" s="30">
        <v>46915.18</v>
      </c>
      <c r="K341" s="30">
        <v>31650.5</v>
      </c>
      <c r="L341" s="69">
        <v>67.459999999999994</v>
      </c>
      <c r="M341" s="47"/>
      <c r="N341" s="48"/>
      <c r="O341" s="48"/>
      <c r="P341" s="30">
        <v>40977.15</v>
      </c>
      <c r="Q341" s="47">
        <v>41022.65</v>
      </c>
      <c r="R341" s="47"/>
      <c r="S341" s="26"/>
    </row>
    <row r="342" spans="1:19" ht="11.1" customHeight="1" x14ac:dyDescent="0.2">
      <c r="A342" s="49" t="s">
        <v>340</v>
      </c>
      <c r="B342" s="49"/>
      <c r="C342" s="49"/>
      <c r="D342" s="49"/>
      <c r="E342" s="49"/>
      <c r="F342" s="28"/>
      <c r="G342" s="29">
        <v>0</v>
      </c>
      <c r="H342" s="30">
        <v>-15310.18</v>
      </c>
      <c r="I342" s="30">
        <v>46915.18</v>
      </c>
      <c r="J342" s="30">
        <v>46915.18</v>
      </c>
      <c r="K342" s="30">
        <v>31650.5</v>
      </c>
      <c r="L342" s="69">
        <v>67.459999999999994</v>
      </c>
      <c r="M342" s="47"/>
      <c r="N342" s="48"/>
      <c r="O342" s="48"/>
      <c r="P342" s="30">
        <v>40977.15</v>
      </c>
      <c r="Q342" s="47">
        <v>41022.65</v>
      </c>
      <c r="R342" s="47"/>
      <c r="S342" s="26"/>
    </row>
    <row r="343" spans="1:19" ht="11.85" customHeight="1" x14ac:dyDescent="0.2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</row>
    <row r="344" spans="1:19" ht="11.85" customHeight="1" x14ac:dyDescent="0.2">
      <c r="A344" s="27"/>
      <c r="B344" s="46" t="s">
        <v>371</v>
      </c>
      <c r="C344" s="46"/>
      <c r="D344" s="46"/>
      <c r="E344" s="46"/>
      <c r="F344" s="28"/>
      <c r="G344" s="29">
        <v>0</v>
      </c>
      <c r="H344" s="30">
        <v>193755.15</v>
      </c>
      <c r="I344" s="30">
        <v>47831.45</v>
      </c>
      <c r="J344" s="30">
        <v>47831.45</v>
      </c>
      <c r="K344" s="30">
        <v>39011.050000000003</v>
      </c>
      <c r="L344" s="69">
        <v>81.56</v>
      </c>
      <c r="M344" s="47"/>
      <c r="N344" s="48"/>
      <c r="O344" s="48"/>
      <c r="P344" s="30">
        <v>202831.42</v>
      </c>
      <c r="Q344" s="69">
        <v>255.87</v>
      </c>
      <c r="R344" s="47"/>
      <c r="S344" s="26"/>
    </row>
    <row r="345" spans="1:19" ht="11.85" customHeight="1" x14ac:dyDescent="0.2">
      <c r="A345" s="49" t="s">
        <v>340</v>
      </c>
      <c r="B345" s="49"/>
      <c r="C345" s="49"/>
      <c r="D345" s="49"/>
      <c r="E345" s="49"/>
      <c r="F345" s="28"/>
      <c r="G345" s="29">
        <v>0</v>
      </c>
      <c r="H345" s="30">
        <v>193755.15</v>
      </c>
      <c r="I345" s="30">
        <v>47831.45</v>
      </c>
      <c r="J345" s="30">
        <v>47831.45</v>
      </c>
      <c r="K345" s="30">
        <v>39011.050000000003</v>
      </c>
      <c r="L345" s="69">
        <v>81.56</v>
      </c>
      <c r="M345" s="47"/>
      <c r="N345" s="48"/>
      <c r="O345" s="48"/>
      <c r="P345" s="30">
        <v>202831.42</v>
      </c>
      <c r="Q345" s="69">
        <v>255.87</v>
      </c>
      <c r="R345" s="47"/>
      <c r="S345" s="26"/>
    </row>
    <row r="346" spans="1:19" ht="11.1" customHeight="1" x14ac:dyDescent="0.2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</row>
    <row r="347" spans="1:19" ht="11.85" customHeight="1" x14ac:dyDescent="0.2">
      <c r="A347" s="27"/>
      <c r="B347" s="46" t="s">
        <v>372</v>
      </c>
      <c r="C347" s="46"/>
      <c r="D347" s="46"/>
      <c r="E347" s="46"/>
      <c r="F347" s="28"/>
      <c r="G347" s="29">
        <v>0</v>
      </c>
      <c r="H347" s="30">
        <v>66788.08</v>
      </c>
      <c r="I347" s="30">
        <v>23378.36</v>
      </c>
      <c r="J347" s="30">
        <v>23378.36</v>
      </c>
      <c r="K347" s="30">
        <v>15052.72</v>
      </c>
      <c r="L347" s="69">
        <v>64.39</v>
      </c>
      <c r="M347" s="47"/>
      <c r="N347" s="48"/>
      <c r="O347" s="48"/>
      <c r="P347" s="30">
        <v>77040.350000000006</v>
      </c>
      <c r="Q347" s="47">
        <v>1926.63</v>
      </c>
      <c r="R347" s="47"/>
      <c r="S347" s="26"/>
    </row>
    <row r="348" spans="1:19" ht="11.85" customHeight="1" x14ac:dyDescent="0.2">
      <c r="A348" s="49" t="s">
        <v>340</v>
      </c>
      <c r="B348" s="49"/>
      <c r="C348" s="49"/>
      <c r="D348" s="49"/>
      <c r="E348" s="49"/>
      <c r="F348" s="28"/>
      <c r="G348" s="29">
        <v>0</v>
      </c>
      <c r="H348" s="30">
        <v>66788.08</v>
      </c>
      <c r="I348" s="30">
        <v>23378.36</v>
      </c>
      <c r="J348" s="30">
        <v>23378.36</v>
      </c>
      <c r="K348" s="30">
        <v>15052.72</v>
      </c>
      <c r="L348" s="69">
        <v>64.39</v>
      </c>
      <c r="M348" s="47"/>
      <c r="N348" s="48"/>
      <c r="O348" s="48"/>
      <c r="P348" s="30">
        <v>77040.350000000006</v>
      </c>
      <c r="Q348" s="47">
        <v>1926.63</v>
      </c>
      <c r="R348" s="47"/>
      <c r="S348" s="26"/>
    </row>
    <row r="349" spans="1:19" ht="11.85" customHeight="1" x14ac:dyDescent="0.2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</row>
    <row r="350" spans="1:19" ht="11.1" customHeight="1" x14ac:dyDescent="0.2">
      <c r="A350" s="27"/>
      <c r="B350" s="46" t="s">
        <v>373</v>
      </c>
      <c r="C350" s="46"/>
      <c r="D350" s="46"/>
      <c r="E350" s="46"/>
      <c r="F350" s="28"/>
      <c r="G350" s="29">
        <v>0</v>
      </c>
      <c r="H350" s="30">
        <v>5210133.75</v>
      </c>
      <c r="I350" s="30">
        <v>294596.03999999998</v>
      </c>
      <c r="J350" s="30">
        <v>294596.03999999998</v>
      </c>
      <c r="K350" s="30">
        <v>1231.2</v>
      </c>
      <c r="L350" s="69">
        <v>0.42</v>
      </c>
      <c r="M350" s="47"/>
      <c r="N350" s="48"/>
      <c r="O350" s="48"/>
      <c r="P350" s="30">
        <v>5518660.4400000004</v>
      </c>
      <c r="Q350" s="47">
        <v>15161.85</v>
      </c>
      <c r="R350" s="47"/>
      <c r="S350" s="26"/>
    </row>
    <row r="351" spans="1:19" ht="11.85" customHeight="1" x14ac:dyDescent="0.2">
      <c r="A351" s="49" t="s">
        <v>340</v>
      </c>
      <c r="B351" s="49"/>
      <c r="C351" s="49"/>
      <c r="D351" s="49"/>
      <c r="E351" s="49"/>
      <c r="F351" s="28"/>
      <c r="G351" s="29">
        <v>0</v>
      </c>
      <c r="H351" s="30">
        <v>5210133.75</v>
      </c>
      <c r="I351" s="30">
        <v>294596.03999999998</v>
      </c>
      <c r="J351" s="30">
        <v>294596.03999999998</v>
      </c>
      <c r="K351" s="30">
        <v>1231.2</v>
      </c>
      <c r="L351" s="69">
        <v>0.42</v>
      </c>
      <c r="M351" s="47"/>
      <c r="N351" s="48"/>
      <c r="O351" s="48"/>
      <c r="P351" s="30">
        <v>5518660.4400000004</v>
      </c>
      <c r="Q351" s="47">
        <v>15161.85</v>
      </c>
      <c r="R351" s="47"/>
      <c r="S351" s="26"/>
    </row>
    <row r="352" spans="1:19" ht="11.85" customHeight="1" x14ac:dyDescent="0.2">
      <c r="A352" s="49" t="s">
        <v>333</v>
      </c>
      <c r="B352" s="49"/>
      <c r="C352" s="49"/>
      <c r="D352" s="49"/>
      <c r="E352" s="49"/>
      <c r="F352" s="29">
        <v>0</v>
      </c>
      <c r="G352" s="29">
        <v>0</v>
      </c>
      <c r="H352" s="30">
        <v>40436408.32</v>
      </c>
      <c r="I352" s="30">
        <v>27772140.809999999</v>
      </c>
      <c r="J352" s="30">
        <v>27772140.809999999</v>
      </c>
      <c r="K352" s="30">
        <v>17077678.379999999</v>
      </c>
      <c r="L352" s="69">
        <v>61.49</v>
      </c>
      <c r="M352" s="47"/>
      <c r="N352" s="53"/>
      <c r="O352" s="53"/>
      <c r="P352" s="30">
        <v>77904600.659999996</v>
      </c>
      <c r="Q352" s="47">
        <v>26765278.43</v>
      </c>
      <c r="R352" s="47"/>
      <c r="S352" s="26"/>
    </row>
    <row r="353" spans="1:19" ht="11.85" customHeigh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1">
        <v>51139322.229999997</v>
      </c>
      <c r="P353" s="51"/>
      <c r="Q353" s="51"/>
      <c r="R353" s="51"/>
      <c r="S353" s="51"/>
    </row>
    <row r="354" spans="1:19" ht="31.7" customHeight="1" x14ac:dyDescent="0.2">
      <c r="A354" s="52" t="s">
        <v>342</v>
      </c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</row>
    <row r="355" spans="1:19" ht="73.5" customHeight="1" x14ac:dyDescent="0.2">
      <c r="J355" s="33">
        <v>0</v>
      </c>
      <c r="K355" s="33">
        <v>0</v>
      </c>
    </row>
    <row r="356" spans="1:19" ht="73.5" customHeight="1" x14ac:dyDescent="0.2">
      <c r="J356" s="33">
        <v>0</v>
      </c>
      <c r="K356" s="33">
        <v>0</v>
      </c>
    </row>
    <row r="357" spans="1:19" ht="73.5" customHeight="1" x14ac:dyDescent="0.2">
      <c r="J357" s="33">
        <v>0</v>
      </c>
      <c r="K357" s="33">
        <v>0</v>
      </c>
    </row>
    <row r="358" spans="1:19" ht="47.85" customHeight="1" x14ac:dyDescent="0.2">
      <c r="J358" s="33">
        <v>0</v>
      </c>
      <c r="K358" s="33">
        <v>0</v>
      </c>
    </row>
    <row r="359" spans="1:19" ht="47.1" customHeight="1" thickBo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>
        <v>0</v>
      </c>
      <c r="K359" s="31">
        <v>0</v>
      </c>
      <c r="L359" s="31"/>
      <c r="M359" s="31"/>
      <c r="N359" s="31"/>
      <c r="O359" s="31"/>
      <c r="P359" s="31"/>
      <c r="Q359" s="31"/>
      <c r="R359" s="31"/>
      <c r="S359" s="31"/>
    </row>
  </sheetData>
  <autoFilter ref="A14:WWA331" xr:uid="{64EAA415-377A-40FE-BEFA-4DDB81CFA57B}">
    <filterColumn colId="0" showButton="0">
      <filters blank="1"/>
    </filterColumn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165">
    <mergeCell ref="A5:B5"/>
    <mergeCell ref="O5:S5"/>
    <mergeCell ref="A6:C6"/>
    <mergeCell ref="D6:S6"/>
    <mergeCell ref="A7:A8"/>
    <mergeCell ref="B7:F10"/>
    <mergeCell ref="G7:G8"/>
    <mergeCell ref="I7:J7"/>
    <mergeCell ref="K7:N7"/>
    <mergeCell ref="O7:S7"/>
    <mergeCell ref="A1:B1"/>
    <mergeCell ref="C1:L2"/>
    <mergeCell ref="M1:S1"/>
    <mergeCell ref="A2:B4"/>
    <mergeCell ref="M2:S4"/>
    <mergeCell ref="C3:L3"/>
    <mergeCell ref="C4:L4"/>
    <mergeCell ref="A14:D14"/>
    <mergeCell ref="E14:S14"/>
    <mergeCell ref="B15:E15"/>
    <mergeCell ref="L15:M15"/>
    <mergeCell ref="N15:O15"/>
    <mergeCell ref="Q15:R15"/>
    <mergeCell ref="B12:E12"/>
    <mergeCell ref="L12:M12"/>
    <mergeCell ref="N12:O12"/>
    <mergeCell ref="Q12:R12"/>
    <mergeCell ref="A13:E13"/>
    <mergeCell ref="L13:M13"/>
    <mergeCell ref="N13:O13"/>
    <mergeCell ref="Q13:R13"/>
    <mergeCell ref="A9:A10"/>
    <mergeCell ref="G9:G10"/>
    <mergeCell ref="O10:Q10"/>
    <mergeCell ref="R10:S10"/>
    <mergeCell ref="H8:H9"/>
    <mergeCell ref="I8:I10"/>
    <mergeCell ref="J8:J10"/>
    <mergeCell ref="K8:K10"/>
    <mergeCell ref="L8:N10"/>
    <mergeCell ref="O8:S9"/>
    <mergeCell ref="A11:S11"/>
    <mergeCell ref="A20:D20"/>
    <mergeCell ref="E20:S20"/>
    <mergeCell ref="B21:E21"/>
    <mergeCell ref="L21:M21"/>
    <mergeCell ref="N21:O21"/>
    <mergeCell ref="Q21:R21"/>
    <mergeCell ref="B18:E18"/>
    <mergeCell ref="L18:M18"/>
    <mergeCell ref="N18:O18"/>
    <mergeCell ref="Q18:R18"/>
    <mergeCell ref="A19:E19"/>
    <mergeCell ref="L19:M19"/>
    <mergeCell ref="N19:O19"/>
    <mergeCell ref="Q19:R19"/>
    <mergeCell ref="A16:E16"/>
    <mergeCell ref="L16:M16"/>
    <mergeCell ref="N16:O16"/>
    <mergeCell ref="Q16:R16"/>
    <mergeCell ref="A17:D17"/>
    <mergeCell ref="E17:S17"/>
    <mergeCell ref="A26:D26"/>
    <mergeCell ref="E26:S26"/>
    <mergeCell ref="B27:E27"/>
    <mergeCell ref="L27:M27"/>
    <mergeCell ref="N27:O27"/>
    <mergeCell ref="Q27:R27"/>
    <mergeCell ref="B24:E24"/>
    <mergeCell ref="L24:M24"/>
    <mergeCell ref="N24:O24"/>
    <mergeCell ref="Q24:R24"/>
    <mergeCell ref="A25:E25"/>
    <mergeCell ref="L25:M25"/>
    <mergeCell ref="N25:O25"/>
    <mergeCell ref="Q25:R25"/>
    <mergeCell ref="A22:E22"/>
    <mergeCell ref="L22:M22"/>
    <mergeCell ref="N22:O22"/>
    <mergeCell ref="Q22:R22"/>
    <mergeCell ref="A23:D23"/>
    <mergeCell ref="E23:S23"/>
    <mergeCell ref="A32:D32"/>
    <mergeCell ref="E32:S32"/>
    <mergeCell ref="B33:E33"/>
    <mergeCell ref="L33:M33"/>
    <mergeCell ref="N33:O33"/>
    <mergeCell ref="Q33:R33"/>
    <mergeCell ref="B30:E30"/>
    <mergeCell ref="L30:M30"/>
    <mergeCell ref="N30:O30"/>
    <mergeCell ref="Q30:R30"/>
    <mergeCell ref="A31:E31"/>
    <mergeCell ref="L31:M31"/>
    <mergeCell ref="N31:O31"/>
    <mergeCell ref="Q31:R31"/>
    <mergeCell ref="A28:E28"/>
    <mergeCell ref="L28:M28"/>
    <mergeCell ref="N28:O28"/>
    <mergeCell ref="Q28:R28"/>
    <mergeCell ref="A29:D29"/>
    <mergeCell ref="E29:S29"/>
    <mergeCell ref="A38:D38"/>
    <mergeCell ref="E38:S38"/>
    <mergeCell ref="B39:E39"/>
    <mergeCell ref="L39:M39"/>
    <mergeCell ref="N39:O39"/>
    <mergeCell ref="Q39:R39"/>
    <mergeCell ref="B36:E36"/>
    <mergeCell ref="L36:M36"/>
    <mergeCell ref="N36:O36"/>
    <mergeCell ref="Q36:R36"/>
    <mergeCell ref="A37:E37"/>
    <mergeCell ref="L37:M37"/>
    <mergeCell ref="N37:O37"/>
    <mergeCell ref="Q37:R37"/>
    <mergeCell ref="A34:E34"/>
    <mergeCell ref="L34:M34"/>
    <mergeCell ref="N34:O34"/>
    <mergeCell ref="Q34:R34"/>
    <mergeCell ref="A35:D35"/>
    <mergeCell ref="E35:S35"/>
    <mergeCell ref="A44:D44"/>
    <mergeCell ref="E44:S44"/>
    <mergeCell ref="B45:E45"/>
    <mergeCell ref="L45:M45"/>
    <mergeCell ref="N45:O45"/>
    <mergeCell ref="Q45:R45"/>
    <mergeCell ref="B42:E42"/>
    <mergeCell ref="L42:M42"/>
    <mergeCell ref="N42:O42"/>
    <mergeCell ref="Q42:R42"/>
    <mergeCell ref="A43:E43"/>
    <mergeCell ref="L43:M43"/>
    <mergeCell ref="N43:O43"/>
    <mergeCell ref="Q43:R43"/>
    <mergeCell ref="A40:E40"/>
    <mergeCell ref="L40:M40"/>
    <mergeCell ref="N40:O40"/>
    <mergeCell ref="Q40:R40"/>
    <mergeCell ref="A41:D41"/>
    <mergeCell ref="E41:S41"/>
    <mergeCell ref="A50:D50"/>
    <mergeCell ref="E50:S50"/>
    <mergeCell ref="B51:E51"/>
    <mergeCell ref="L51:M51"/>
    <mergeCell ref="N51:O51"/>
    <mergeCell ref="Q51:R51"/>
    <mergeCell ref="B48:E48"/>
    <mergeCell ref="L48:M48"/>
    <mergeCell ref="N48:O48"/>
    <mergeCell ref="Q48:R48"/>
    <mergeCell ref="A49:E49"/>
    <mergeCell ref="L49:M49"/>
    <mergeCell ref="N49:O49"/>
    <mergeCell ref="Q49:R49"/>
    <mergeCell ref="A46:E46"/>
    <mergeCell ref="L46:M46"/>
    <mergeCell ref="N46:O46"/>
    <mergeCell ref="Q46:R46"/>
    <mergeCell ref="A47:D47"/>
    <mergeCell ref="E47:S47"/>
    <mergeCell ref="A56:D56"/>
    <mergeCell ref="E56:S56"/>
    <mergeCell ref="B57:E57"/>
    <mergeCell ref="L57:M57"/>
    <mergeCell ref="N57:O57"/>
    <mergeCell ref="Q57:R57"/>
    <mergeCell ref="B54:E54"/>
    <mergeCell ref="L54:M54"/>
    <mergeCell ref="N54:O54"/>
    <mergeCell ref="Q54:R54"/>
    <mergeCell ref="A55:E55"/>
    <mergeCell ref="L55:M55"/>
    <mergeCell ref="N55:O55"/>
    <mergeCell ref="Q55:R55"/>
    <mergeCell ref="A52:E52"/>
    <mergeCell ref="L52:M52"/>
    <mergeCell ref="N52:O52"/>
    <mergeCell ref="Q52:R52"/>
    <mergeCell ref="A53:D53"/>
    <mergeCell ref="E53:S53"/>
    <mergeCell ref="A62:D62"/>
    <mergeCell ref="E62:S62"/>
    <mergeCell ref="B63:E63"/>
    <mergeCell ref="L63:M63"/>
    <mergeCell ref="N63:O63"/>
    <mergeCell ref="Q63:R63"/>
    <mergeCell ref="B60:E60"/>
    <mergeCell ref="L60:M60"/>
    <mergeCell ref="N60:O60"/>
    <mergeCell ref="Q60:R60"/>
    <mergeCell ref="A61:E61"/>
    <mergeCell ref="L61:M61"/>
    <mergeCell ref="N61:O61"/>
    <mergeCell ref="Q61:R61"/>
    <mergeCell ref="A58:E58"/>
    <mergeCell ref="L58:M58"/>
    <mergeCell ref="N58:O58"/>
    <mergeCell ref="Q58:R58"/>
    <mergeCell ref="A59:D59"/>
    <mergeCell ref="E59:S59"/>
    <mergeCell ref="A68:D68"/>
    <mergeCell ref="E68:S68"/>
    <mergeCell ref="B69:E69"/>
    <mergeCell ref="L69:M69"/>
    <mergeCell ref="N69:O69"/>
    <mergeCell ref="Q69:R69"/>
    <mergeCell ref="B66:E66"/>
    <mergeCell ref="L66:M66"/>
    <mergeCell ref="N66:O66"/>
    <mergeCell ref="Q66:R66"/>
    <mergeCell ref="A67:E67"/>
    <mergeCell ref="L67:M67"/>
    <mergeCell ref="N67:O67"/>
    <mergeCell ref="Q67:R67"/>
    <mergeCell ref="A64:E64"/>
    <mergeCell ref="L64:M64"/>
    <mergeCell ref="N64:O64"/>
    <mergeCell ref="Q64:R64"/>
    <mergeCell ref="A65:D65"/>
    <mergeCell ref="E65:S65"/>
    <mergeCell ref="A74:D74"/>
    <mergeCell ref="E74:S74"/>
    <mergeCell ref="B75:E75"/>
    <mergeCell ref="L75:M75"/>
    <mergeCell ref="N75:O75"/>
    <mergeCell ref="Q75:R75"/>
    <mergeCell ref="B72:E72"/>
    <mergeCell ref="L72:M72"/>
    <mergeCell ref="N72:O72"/>
    <mergeCell ref="Q72:R72"/>
    <mergeCell ref="A73:E73"/>
    <mergeCell ref="L73:M73"/>
    <mergeCell ref="N73:O73"/>
    <mergeCell ref="Q73:R73"/>
    <mergeCell ref="A70:E70"/>
    <mergeCell ref="L70:M70"/>
    <mergeCell ref="N70:O70"/>
    <mergeCell ref="Q70:R70"/>
    <mergeCell ref="A71:D71"/>
    <mergeCell ref="E71:S71"/>
    <mergeCell ref="A80:D80"/>
    <mergeCell ref="E80:S80"/>
    <mergeCell ref="B81:E81"/>
    <mergeCell ref="L81:M81"/>
    <mergeCell ref="N81:O81"/>
    <mergeCell ref="Q81:R81"/>
    <mergeCell ref="B78:E78"/>
    <mergeCell ref="L78:M78"/>
    <mergeCell ref="N78:O78"/>
    <mergeCell ref="Q78:R78"/>
    <mergeCell ref="A79:E79"/>
    <mergeCell ref="L79:M79"/>
    <mergeCell ref="N79:O79"/>
    <mergeCell ref="Q79:R79"/>
    <mergeCell ref="A76:E76"/>
    <mergeCell ref="L76:M76"/>
    <mergeCell ref="N76:O76"/>
    <mergeCell ref="Q76:R76"/>
    <mergeCell ref="A77:D77"/>
    <mergeCell ref="E77:S77"/>
    <mergeCell ref="A86:D86"/>
    <mergeCell ref="E86:S86"/>
    <mergeCell ref="B87:E87"/>
    <mergeCell ref="L87:M87"/>
    <mergeCell ref="N87:O87"/>
    <mergeCell ref="Q87:R87"/>
    <mergeCell ref="B84:E84"/>
    <mergeCell ref="L84:M84"/>
    <mergeCell ref="N84:O84"/>
    <mergeCell ref="Q84:R84"/>
    <mergeCell ref="A85:E85"/>
    <mergeCell ref="L85:M85"/>
    <mergeCell ref="N85:O85"/>
    <mergeCell ref="Q85:R85"/>
    <mergeCell ref="A82:E82"/>
    <mergeCell ref="L82:M82"/>
    <mergeCell ref="N82:O82"/>
    <mergeCell ref="Q82:R82"/>
    <mergeCell ref="A83:D83"/>
    <mergeCell ref="E83:S83"/>
    <mergeCell ref="A92:D92"/>
    <mergeCell ref="E92:S92"/>
    <mergeCell ref="B93:E93"/>
    <mergeCell ref="L93:M93"/>
    <mergeCell ref="N93:O93"/>
    <mergeCell ref="Q93:R93"/>
    <mergeCell ref="B90:E90"/>
    <mergeCell ref="L90:M90"/>
    <mergeCell ref="N90:O90"/>
    <mergeCell ref="Q90:R90"/>
    <mergeCell ref="A91:E91"/>
    <mergeCell ref="L91:M91"/>
    <mergeCell ref="N91:O91"/>
    <mergeCell ref="Q91:R91"/>
    <mergeCell ref="A88:E88"/>
    <mergeCell ref="L88:M88"/>
    <mergeCell ref="N88:O88"/>
    <mergeCell ref="Q88:R88"/>
    <mergeCell ref="A89:D89"/>
    <mergeCell ref="E89:S89"/>
    <mergeCell ref="A98:D98"/>
    <mergeCell ref="E98:S98"/>
    <mergeCell ref="B99:E99"/>
    <mergeCell ref="L99:M99"/>
    <mergeCell ref="N99:O99"/>
    <mergeCell ref="Q99:R99"/>
    <mergeCell ref="B96:E96"/>
    <mergeCell ref="L96:M96"/>
    <mergeCell ref="N96:O96"/>
    <mergeCell ref="Q96:R96"/>
    <mergeCell ref="A97:E97"/>
    <mergeCell ref="L97:M97"/>
    <mergeCell ref="N97:O97"/>
    <mergeCell ref="Q97:R97"/>
    <mergeCell ref="A94:E94"/>
    <mergeCell ref="L94:M94"/>
    <mergeCell ref="N94:O94"/>
    <mergeCell ref="Q94:R94"/>
    <mergeCell ref="A95:D95"/>
    <mergeCell ref="E95:S95"/>
    <mergeCell ref="A104:D104"/>
    <mergeCell ref="E104:S104"/>
    <mergeCell ref="B105:E105"/>
    <mergeCell ref="L105:M105"/>
    <mergeCell ref="N105:O105"/>
    <mergeCell ref="Q105:R105"/>
    <mergeCell ref="B102:E102"/>
    <mergeCell ref="L102:M102"/>
    <mergeCell ref="N102:O102"/>
    <mergeCell ref="Q102:R102"/>
    <mergeCell ref="A103:E103"/>
    <mergeCell ref="L103:M103"/>
    <mergeCell ref="N103:O103"/>
    <mergeCell ref="Q103:R103"/>
    <mergeCell ref="A100:E100"/>
    <mergeCell ref="L100:M100"/>
    <mergeCell ref="N100:O100"/>
    <mergeCell ref="Q100:R100"/>
    <mergeCell ref="A101:D101"/>
    <mergeCell ref="E101:S101"/>
    <mergeCell ref="A110:D110"/>
    <mergeCell ref="E110:S110"/>
    <mergeCell ref="B111:E111"/>
    <mergeCell ref="L111:M111"/>
    <mergeCell ref="N111:O111"/>
    <mergeCell ref="Q111:R111"/>
    <mergeCell ref="B108:E108"/>
    <mergeCell ref="L108:M108"/>
    <mergeCell ref="N108:O108"/>
    <mergeCell ref="Q108:R108"/>
    <mergeCell ref="A109:E109"/>
    <mergeCell ref="L109:M109"/>
    <mergeCell ref="N109:O109"/>
    <mergeCell ref="Q109:R109"/>
    <mergeCell ref="A106:E106"/>
    <mergeCell ref="L106:M106"/>
    <mergeCell ref="N106:O106"/>
    <mergeCell ref="Q106:R106"/>
    <mergeCell ref="A107:D107"/>
    <mergeCell ref="E107:S107"/>
    <mergeCell ref="A116:D116"/>
    <mergeCell ref="E116:S116"/>
    <mergeCell ref="B117:E117"/>
    <mergeCell ref="L117:M117"/>
    <mergeCell ref="N117:O117"/>
    <mergeCell ref="Q117:R117"/>
    <mergeCell ref="B114:E114"/>
    <mergeCell ref="L114:M114"/>
    <mergeCell ref="N114:O114"/>
    <mergeCell ref="Q114:R114"/>
    <mergeCell ref="A115:E115"/>
    <mergeCell ref="L115:M115"/>
    <mergeCell ref="N115:O115"/>
    <mergeCell ref="Q115:R115"/>
    <mergeCell ref="A112:E112"/>
    <mergeCell ref="L112:M112"/>
    <mergeCell ref="N112:O112"/>
    <mergeCell ref="Q112:R112"/>
    <mergeCell ref="A113:D113"/>
    <mergeCell ref="E113:S113"/>
    <mergeCell ref="A122:D122"/>
    <mergeCell ref="E122:S122"/>
    <mergeCell ref="B123:E123"/>
    <mergeCell ref="L123:M123"/>
    <mergeCell ref="N123:O123"/>
    <mergeCell ref="Q123:R123"/>
    <mergeCell ref="B120:E120"/>
    <mergeCell ref="L120:M120"/>
    <mergeCell ref="N120:O120"/>
    <mergeCell ref="Q120:R120"/>
    <mergeCell ref="A121:E121"/>
    <mergeCell ref="L121:M121"/>
    <mergeCell ref="N121:O121"/>
    <mergeCell ref="Q121:R121"/>
    <mergeCell ref="A118:E118"/>
    <mergeCell ref="L118:M118"/>
    <mergeCell ref="N118:O118"/>
    <mergeCell ref="Q118:R118"/>
    <mergeCell ref="A119:D119"/>
    <mergeCell ref="E119:S119"/>
    <mergeCell ref="A128:D128"/>
    <mergeCell ref="E128:S128"/>
    <mergeCell ref="B129:E129"/>
    <mergeCell ref="L129:M129"/>
    <mergeCell ref="N129:O129"/>
    <mergeCell ref="Q129:R129"/>
    <mergeCell ref="B126:E126"/>
    <mergeCell ref="L126:M126"/>
    <mergeCell ref="N126:O126"/>
    <mergeCell ref="Q126:R126"/>
    <mergeCell ref="A127:E127"/>
    <mergeCell ref="L127:M127"/>
    <mergeCell ref="N127:O127"/>
    <mergeCell ref="Q127:R127"/>
    <mergeCell ref="A124:E124"/>
    <mergeCell ref="L124:M124"/>
    <mergeCell ref="N124:O124"/>
    <mergeCell ref="Q124:R124"/>
    <mergeCell ref="A125:D125"/>
    <mergeCell ref="E125:S125"/>
    <mergeCell ref="A134:D134"/>
    <mergeCell ref="E134:S134"/>
    <mergeCell ref="B135:E135"/>
    <mergeCell ref="L135:M135"/>
    <mergeCell ref="N135:O135"/>
    <mergeCell ref="Q135:R135"/>
    <mergeCell ref="B132:E132"/>
    <mergeCell ref="L132:M132"/>
    <mergeCell ref="N132:O132"/>
    <mergeCell ref="Q132:R132"/>
    <mergeCell ref="A133:E133"/>
    <mergeCell ref="L133:M133"/>
    <mergeCell ref="N133:O133"/>
    <mergeCell ref="Q133:R133"/>
    <mergeCell ref="A130:E130"/>
    <mergeCell ref="L130:M130"/>
    <mergeCell ref="N130:O130"/>
    <mergeCell ref="Q130:R130"/>
    <mergeCell ref="A131:D131"/>
    <mergeCell ref="E131:S131"/>
    <mergeCell ref="A140:D140"/>
    <mergeCell ref="E140:S140"/>
    <mergeCell ref="B141:E141"/>
    <mergeCell ref="L141:M141"/>
    <mergeCell ref="N141:O141"/>
    <mergeCell ref="Q141:R141"/>
    <mergeCell ref="B138:E138"/>
    <mergeCell ref="L138:M138"/>
    <mergeCell ref="N138:O138"/>
    <mergeCell ref="Q138:R138"/>
    <mergeCell ref="A139:E139"/>
    <mergeCell ref="L139:M139"/>
    <mergeCell ref="N139:O139"/>
    <mergeCell ref="Q139:R139"/>
    <mergeCell ref="A136:E136"/>
    <mergeCell ref="L136:M136"/>
    <mergeCell ref="N136:O136"/>
    <mergeCell ref="Q136:R136"/>
    <mergeCell ref="A137:D137"/>
    <mergeCell ref="E137:S137"/>
    <mergeCell ref="A146:D146"/>
    <mergeCell ref="E146:S146"/>
    <mergeCell ref="B147:E147"/>
    <mergeCell ref="L147:M147"/>
    <mergeCell ref="N147:O147"/>
    <mergeCell ref="Q147:R147"/>
    <mergeCell ref="B144:E144"/>
    <mergeCell ref="L144:M144"/>
    <mergeCell ref="N144:O144"/>
    <mergeCell ref="Q144:R144"/>
    <mergeCell ref="A145:E145"/>
    <mergeCell ref="L145:M145"/>
    <mergeCell ref="N145:O145"/>
    <mergeCell ref="Q145:R145"/>
    <mergeCell ref="A142:E142"/>
    <mergeCell ref="L142:M142"/>
    <mergeCell ref="N142:O142"/>
    <mergeCell ref="Q142:R142"/>
    <mergeCell ref="A143:D143"/>
    <mergeCell ref="E143:S143"/>
    <mergeCell ref="A152:D152"/>
    <mergeCell ref="E152:S152"/>
    <mergeCell ref="B153:E153"/>
    <mergeCell ref="L153:M153"/>
    <mergeCell ref="N153:O153"/>
    <mergeCell ref="Q153:R153"/>
    <mergeCell ref="B150:E150"/>
    <mergeCell ref="L150:M150"/>
    <mergeCell ref="N150:O150"/>
    <mergeCell ref="Q150:R150"/>
    <mergeCell ref="A151:E151"/>
    <mergeCell ref="L151:M151"/>
    <mergeCell ref="N151:O151"/>
    <mergeCell ref="Q151:R151"/>
    <mergeCell ref="A148:E148"/>
    <mergeCell ref="L148:M148"/>
    <mergeCell ref="N148:O148"/>
    <mergeCell ref="Q148:R148"/>
    <mergeCell ref="A149:D149"/>
    <mergeCell ref="E149:S149"/>
    <mergeCell ref="A158:D158"/>
    <mergeCell ref="E158:S158"/>
    <mergeCell ref="B159:E159"/>
    <mergeCell ref="L159:M159"/>
    <mergeCell ref="N159:O159"/>
    <mergeCell ref="Q159:R159"/>
    <mergeCell ref="B156:E156"/>
    <mergeCell ref="L156:M156"/>
    <mergeCell ref="N156:O156"/>
    <mergeCell ref="Q156:R156"/>
    <mergeCell ref="A157:E157"/>
    <mergeCell ref="L157:M157"/>
    <mergeCell ref="N157:O157"/>
    <mergeCell ref="Q157:R157"/>
    <mergeCell ref="A154:E154"/>
    <mergeCell ref="L154:M154"/>
    <mergeCell ref="N154:O154"/>
    <mergeCell ref="Q154:R154"/>
    <mergeCell ref="A155:D155"/>
    <mergeCell ref="E155:S155"/>
    <mergeCell ref="A164:D164"/>
    <mergeCell ref="E164:S164"/>
    <mergeCell ref="B165:E165"/>
    <mergeCell ref="L165:M165"/>
    <mergeCell ref="N165:O165"/>
    <mergeCell ref="Q165:R165"/>
    <mergeCell ref="B162:E162"/>
    <mergeCell ref="L162:M162"/>
    <mergeCell ref="N162:O162"/>
    <mergeCell ref="Q162:R162"/>
    <mergeCell ref="A163:E163"/>
    <mergeCell ref="L163:M163"/>
    <mergeCell ref="N163:O163"/>
    <mergeCell ref="Q163:R163"/>
    <mergeCell ref="A160:E160"/>
    <mergeCell ref="L160:M160"/>
    <mergeCell ref="N160:O160"/>
    <mergeCell ref="Q160:R160"/>
    <mergeCell ref="A161:D161"/>
    <mergeCell ref="E161:S161"/>
    <mergeCell ref="A170:D170"/>
    <mergeCell ref="E170:S170"/>
    <mergeCell ref="B171:E171"/>
    <mergeCell ref="L171:M171"/>
    <mergeCell ref="N171:O171"/>
    <mergeCell ref="Q171:R171"/>
    <mergeCell ref="B168:E168"/>
    <mergeCell ref="L168:M168"/>
    <mergeCell ref="N168:O168"/>
    <mergeCell ref="Q168:R168"/>
    <mergeCell ref="A169:E169"/>
    <mergeCell ref="L169:M169"/>
    <mergeCell ref="N169:O169"/>
    <mergeCell ref="Q169:R169"/>
    <mergeCell ref="A166:E166"/>
    <mergeCell ref="L166:M166"/>
    <mergeCell ref="N166:O166"/>
    <mergeCell ref="Q166:R166"/>
    <mergeCell ref="A167:D167"/>
    <mergeCell ref="E167:S167"/>
    <mergeCell ref="A176:D176"/>
    <mergeCell ref="E176:S176"/>
    <mergeCell ref="B177:E177"/>
    <mergeCell ref="L177:M177"/>
    <mergeCell ref="N177:O177"/>
    <mergeCell ref="Q177:R177"/>
    <mergeCell ref="B174:E174"/>
    <mergeCell ref="L174:M174"/>
    <mergeCell ref="N174:O174"/>
    <mergeCell ref="Q174:R174"/>
    <mergeCell ref="A175:E175"/>
    <mergeCell ref="L175:M175"/>
    <mergeCell ref="N175:O175"/>
    <mergeCell ref="Q175:R175"/>
    <mergeCell ref="A172:E172"/>
    <mergeCell ref="L172:M172"/>
    <mergeCell ref="N172:O172"/>
    <mergeCell ref="Q172:R172"/>
    <mergeCell ref="A173:D173"/>
    <mergeCell ref="E173:S173"/>
    <mergeCell ref="A182:D182"/>
    <mergeCell ref="E182:S182"/>
    <mergeCell ref="B183:E183"/>
    <mergeCell ref="L183:M183"/>
    <mergeCell ref="N183:O183"/>
    <mergeCell ref="Q183:R183"/>
    <mergeCell ref="B180:E180"/>
    <mergeCell ref="L180:M180"/>
    <mergeCell ref="N180:O180"/>
    <mergeCell ref="Q180:R180"/>
    <mergeCell ref="A181:E181"/>
    <mergeCell ref="L181:M181"/>
    <mergeCell ref="N181:O181"/>
    <mergeCell ref="Q181:R181"/>
    <mergeCell ref="A178:E178"/>
    <mergeCell ref="L178:M178"/>
    <mergeCell ref="N178:O178"/>
    <mergeCell ref="Q178:R178"/>
    <mergeCell ref="A179:D179"/>
    <mergeCell ref="E179:S179"/>
    <mergeCell ref="A188:D188"/>
    <mergeCell ref="E188:S188"/>
    <mergeCell ref="B189:E189"/>
    <mergeCell ref="L189:M189"/>
    <mergeCell ref="N189:O189"/>
    <mergeCell ref="Q189:R189"/>
    <mergeCell ref="B186:E186"/>
    <mergeCell ref="L186:M186"/>
    <mergeCell ref="N186:O186"/>
    <mergeCell ref="Q186:R186"/>
    <mergeCell ref="A187:E187"/>
    <mergeCell ref="L187:M187"/>
    <mergeCell ref="N187:O187"/>
    <mergeCell ref="Q187:R187"/>
    <mergeCell ref="A184:E184"/>
    <mergeCell ref="L184:M184"/>
    <mergeCell ref="N184:O184"/>
    <mergeCell ref="Q184:R184"/>
    <mergeCell ref="A185:D185"/>
    <mergeCell ref="E185:S185"/>
    <mergeCell ref="A194:D194"/>
    <mergeCell ref="E194:S194"/>
    <mergeCell ref="B195:E195"/>
    <mergeCell ref="L195:M195"/>
    <mergeCell ref="N195:O195"/>
    <mergeCell ref="Q195:R195"/>
    <mergeCell ref="B192:E192"/>
    <mergeCell ref="L192:M192"/>
    <mergeCell ref="N192:O192"/>
    <mergeCell ref="Q192:R192"/>
    <mergeCell ref="A193:E193"/>
    <mergeCell ref="L193:M193"/>
    <mergeCell ref="N193:O193"/>
    <mergeCell ref="Q193:R193"/>
    <mergeCell ref="A190:E190"/>
    <mergeCell ref="L190:M190"/>
    <mergeCell ref="N190:O190"/>
    <mergeCell ref="Q190:R190"/>
    <mergeCell ref="A191:D191"/>
    <mergeCell ref="E191:S191"/>
    <mergeCell ref="A200:D200"/>
    <mergeCell ref="E200:S200"/>
    <mergeCell ref="B201:E201"/>
    <mergeCell ref="L201:M201"/>
    <mergeCell ref="N201:O201"/>
    <mergeCell ref="Q201:R201"/>
    <mergeCell ref="B198:E198"/>
    <mergeCell ref="L198:M198"/>
    <mergeCell ref="N198:O198"/>
    <mergeCell ref="Q198:R198"/>
    <mergeCell ref="A199:E199"/>
    <mergeCell ref="L199:M199"/>
    <mergeCell ref="N199:O199"/>
    <mergeCell ref="Q199:R199"/>
    <mergeCell ref="A196:E196"/>
    <mergeCell ref="L196:M196"/>
    <mergeCell ref="N196:O196"/>
    <mergeCell ref="Q196:R196"/>
    <mergeCell ref="A197:D197"/>
    <mergeCell ref="E197:S197"/>
    <mergeCell ref="A206:D206"/>
    <mergeCell ref="E206:S206"/>
    <mergeCell ref="B207:E207"/>
    <mergeCell ref="L207:M207"/>
    <mergeCell ref="N207:O207"/>
    <mergeCell ref="Q207:R207"/>
    <mergeCell ref="B204:E204"/>
    <mergeCell ref="L204:M204"/>
    <mergeCell ref="N204:O204"/>
    <mergeCell ref="Q204:R204"/>
    <mergeCell ref="A205:E205"/>
    <mergeCell ref="L205:M205"/>
    <mergeCell ref="N205:O205"/>
    <mergeCell ref="Q205:R205"/>
    <mergeCell ref="A202:E202"/>
    <mergeCell ref="L202:M202"/>
    <mergeCell ref="N202:O202"/>
    <mergeCell ref="Q202:R202"/>
    <mergeCell ref="A203:D203"/>
    <mergeCell ref="E203:S203"/>
    <mergeCell ref="A212:D212"/>
    <mergeCell ref="E212:S212"/>
    <mergeCell ref="B213:E213"/>
    <mergeCell ref="L213:M213"/>
    <mergeCell ref="N213:O213"/>
    <mergeCell ref="Q213:R213"/>
    <mergeCell ref="B210:E210"/>
    <mergeCell ref="L210:M210"/>
    <mergeCell ref="N210:O210"/>
    <mergeCell ref="Q210:R210"/>
    <mergeCell ref="A211:E211"/>
    <mergeCell ref="L211:M211"/>
    <mergeCell ref="N211:O211"/>
    <mergeCell ref="Q211:R211"/>
    <mergeCell ref="A208:E208"/>
    <mergeCell ref="L208:M208"/>
    <mergeCell ref="N208:O208"/>
    <mergeCell ref="Q208:R208"/>
    <mergeCell ref="A209:D209"/>
    <mergeCell ref="E209:S209"/>
    <mergeCell ref="A218:D218"/>
    <mergeCell ref="E218:S218"/>
    <mergeCell ref="B219:E219"/>
    <mergeCell ref="L219:M219"/>
    <mergeCell ref="N219:O219"/>
    <mergeCell ref="Q219:R219"/>
    <mergeCell ref="B216:E216"/>
    <mergeCell ref="L216:M216"/>
    <mergeCell ref="N216:O216"/>
    <mergeCell ref="Q216:R216"/>
    <mergeCell ref="A217:E217"/>
    <mergeCell ref="L217:M217"/>
    <mergeCell ref="N217:O217"/>
    <mergeCell ref="Q217:R217"/>
    <mergeCell ref="A214:E214"/>
    <mergeCell ref="L214:M214"/>
    <mergeCell ref="N214:O214"/>
    <mergeCell ref="Q214:R214"/>
    <mergeCell ref="A215:D215"/>
    <mergeCell ref="E215:S215"/>
    <mergeCell ref="A224:D224"/>
    <mergeCell ref="E224:S224"/>
    <mergeCell ref="B225:E225"/>
    <mergeCell ref="L225:M225"/>
    <mergeCell ref="N225:O225"/>
    <mergeCell ref="Q225:R225"/>
    <mergeCell ref="B222:E222"/>
    <mergeCell ref="L222:M222"/>
    <mergeCell ref="N222:O222"/>
    <mergeCell ref="Q222:R222"/>
    <mergeCell ref="A223:E223"/>
    <mergeCell ref="L223:M223"/>
    <mergeCell ref="N223:O223"/>
    <mergeCell ref="Q223:R223"/>
    <mergeCell ref="A220:E220"/>
    <mergeCell ref="L220:M220"/>
    <mergeCell ref="N220:O220"/>
    <mergeCell ref="Q220:R220"/>
    <mergeCell ref="A221:D221"/>
    <mergeCell ref="E221:S221"/>
    <mergeCell ref="A230:D230"/>
    <mergeCell ref="E230:S230"/>
    <mergeCell ref="B231:E231"/>
    <mergeCell ref="L231:M231"/>
    <mergeCell ref="N231:O231"/>
    <mergeCell ref="Q231:R231"/>
    <mergeCell ref="B228:E228"/>
    <mergeCell ref="L228:M228"/>
    <mergeCell ref="N228:O228"/>
    <mergeCell ref="Q228:R228"/>
    <mergeCell ref="A229:E229"/>
    <mergeCell ref="L229:M229"/>
    <mergeCell ref="N229:O229"/>
    <mergeCell ref="Q229:R229"/>
    <mergeCell ref="A226:E226"/>
    <mergeCell ref="L226:M226"/>
    <mergeCell ref="N226:O226"/>
    <mergeCell ref="Q226:R226"/>
    <mergeCell ref="A227:D227"/>
    <mergeCell ref="E227:S227"/>
    <mergeCell ref="A236:D236"/>
    <mergeCell ref="E236:S236"/>
    <mergeCell ref="B237:E237"/>
    <mergeCell ref="L237:M237"/>
    <mergeCell ref="N237:O237"/>
    <mergeCell ref="Q237:R237"/>
    <mergeCell ref="B234:E234"/>
    <mergeCell ref="L234:M234"/>
    <mergeCell ref="N234:O234"/>
    <mergeCell ref="Q234:R234"/>
    <mergeCell ref="A235:E235"/>
    <mergeCell ref="L235:M235"/>
    <mergeCell ref="N235:O235"/>
    <mergeCell ref="Q235:R235"/>
    <mergeCell ref="A232:E232"/>
    <mergeCell ref="L232:M232"/>
    <mergeCell ref="N232:O232"/>
    <mergeCell ref="Q232:R232"/>
    <mergeCell ref="A233:D233"/>
    <mergeCell ref="E233:S233"/>
    <mergeCell ref="A242:D242"/>
    <mergeCell ref="E242:S242"/>
    <mergeCell ref="B243:E243"/>
    <mergeCell ref="L243:M243"/>
    <mergeCell ref="N243:O243"/>
    <mergeCell ref="Q243:R243"/>
    <mergeCell ref="B240:E240"/>
    <mergeCell ref="L240:M240"/>
    <mergeCell ref="N240:O240"/>
    <mergeCell ref="Q240:R240"/>
    <mergeCell ref="A241:E241"/>
    <mergeCell ref="L241:M241"/>
    <mergeCell ref="N241:O241"/>
    <mergeCell ref="Q241:R241"/>
    <mergeCell ref="A238:E238"/>
    <mergeCell ref="L238:M238"/>
    <mergeCell ref="N238:O238"/>
    <mergeCell ref="Q238:R238"/>
    <mergeCell ref="A239:D239"/>
    <mergeCell ref="E239:S239"/>
    <mergeCell ref="A248:D248"/>
    <mergeCell ref="E248:S248"/>
    <mergeCell ref="B249:E249"/>
    <mergeCell ref="L249:M249"/>
    <mergeCell ref="N249:O249"/>
    <mergeCell ref="Q249:R249"/>
    <mergeCell ref="B246:E246"/>
    <mergeCell ref="L246:M246"/>
    <mergeCell ref="N246:O246"/>
    <mergeCell ref="Q246:R246"/>
    <mergeCell ref="A247:E247"/>
    <mergeCell ref="L247:M247"/>
    <mergeCell ref="N247:O247"/>
    <mergeCell ref="Q247:R247"/>
    <mergeCell ref="A244:E244"/>
    <mergeCell ref="L244:M244"/>
    <mergeCell ref="N244:O244"/>
    <mergeCell ref="Q244:R244"/>
    <mergeCell ref="A245:D245"/>
    <mergeCell ref="E245:S245"/>
    <mergeCell ref="A254:D254"/>
    <mergeCell ref="E254:S254"/>
    <mergeCell ref="B255:E255"/>
    <mergeCell ref="L255:M255"/>
    <mergeCell ref="N255:O255"/>
    <mergeCell ref="Q255:R255"/>
    <mergeCell ref="B252:E252"/>
    <mergeCell ref="L252:M252"/>
    <mergeCell ref="N252:O252"/>
    <mergeCell ref="Q252:R252"/>
    <mergeCell ref="A253:E253"/>
    <mergeCell ref="L253:M253"/>
    <mergeCell ref="N253:O253"/>
    <mergeCell ref="Q253:R253"/>
    <mergeCell ref="A250:E250"/>
    <mergeCell ref="L250:M250"/>
    <mergeCell ref="N250:O250"/>
    <mergeCell ref="Q250:R250"/>
    <mergeCell ref="A251:D251"/>
    <mergeCell ref="E251:S251"/>
    <mergeCell ref="A260:D260"/>
    <mergeCell ref="E260:S260"/>
    <mergeCell ref="B261:E261"/>
    <mergeCell ref="L261:M261"/>
    <mergeCell ref="N261:O261"/>
    <mergeCell ref="Q261:R261"/>
    <mergeCell ref="B258:E258"/>
    <mergeCell ref="L258:M258"/>
    <mergeCell ref="N258:O258"/>
    <mergeCell ref="Q258:R258"/>
    <mergeCell ref="A259:E259"/>
    <mergeCell ref="L259:M259"/>
    <mergeCell ref="N259:O259"/>
    <mergeCell ref="Q259:R259"/>
    <mergeCell ref="A256:E256"/>
    <mergeCell ref="L256:M256"/>
    <mergeCell ref="N256:O256"/>
    <mergeCell ref="Q256:R256"/>
    <mergeCell ref="A257:D257"/>
    <mergeCell ref="E257:S257"/>
    <mergeCell ref="A266:D266"/>
    <mergeCell ref="E266:S266"/>
    <mergeCell ref="B267:E267"/>
    <mergeCell ref="L267:M267"/>
    <mergeCell ref="N267:O267"/>
    <mergeCell ref="Q267:R267"/>
    <mergeCell ref="B264:E264"/>
    <mergeCell ref="L264:M264"/>
    <mergeCell ref="N264:O264"/>
    <mergeCell ref="Q264:R264"/>
    <mergeCell ref="A265:E265"/>
    <mergeCell ref="L265:M265"/>
    <mergeCell ref="N265:O265"/>
    <mergeCell ref="Q265:R265"/>
    <mergeCell ref="A262:E262"/>
    <mergeCell ref="L262:M262"/>
    <mergeCell ref="N262:O262"/>
    <mergeCell ref="Q262:R262"/>
    <mergeCell ref="A263:D263"/>
    <mergeCell ref="E263:S263"/>
    <mergeCell ref="A272:D272"/>
    <mergeCell ref="E272:S272"/>
    <mergeCell ref="B273:E273"/>
    <mergeCell ref="L273:M273"/>
    <mergeCell ref="N273:O273"/>
    <mergeCell ref="Q273:R273"/>
    <mergeCell ref="B270:E270"/>
    <mergeCell ref="L270:M270"/>
    <mergeCell ref="N270:O270"/>
    <mergeCell ref="Q270:R270"/>
    <mergeCell ref="A271:E271"/>
    <mergeCell ref="L271:M271"/>
    <mergeCell ref="N271:O271"/>
    <mergeCell ref="Q271:R271"/>
    <mergeCell ref="A268:E268"/>
    <mergeCell ref="L268:M268"/>
    <mergeCell ref="N268:O268"/>
    <mergeCell ref="Q268:R268"/>
    <mergeCell ref="A269:D269"/>
    <mergeCell ref="E269:S269"/>
    <mergeCell ref="A278:D278"/>
    <mergeCell ref="E278:S278"/>
    <mergeCell ref="B279:E279"/>
    <mergeCell ref="L279:M279"/>
    <mergeCell ref="N279:O279"/>
    <mergeCell ref="Q279:R279"/>
    <mergeCell ref="B276:E276"/>
    <mergeCell ref="L276:M276"/>
    <mergeCell ref="N276:O276"/>
    <mergeCell ref="Q276:R276"/>
    <mergeCell ref="A277:E277"/>
    <mergeCell ref="L277:M277"/>
    <mergeCell ref="N277:O277"/>
    <mergeCell ref="Q277:R277"/>
    <mergeCell ref="A274:E274"/>
    <mergeCell ref="L274:M274"/>
    <mergeCell ref="N274:O274"/>
    <mergeCell ref="Q274:R274"/>
    <mergeCell ref="A275:D275"/>
    <mergeCell ref="E275:S275"/>
    <mergeCell ref="A284:D284"/>
    <mergeCell ref="E284:S284"/>
    <mergeCell ref="B285:E285"/>
    <mergeCell ref="L285:M285"/>
    <mergeCell ref="N285:O285"/>
    <mergeCell ref="Q285:R285"/>
    <mergeCell ref="B282:E282"/>
    <mergeCell ref="L282:M282"/>
    <mergeCell ref="N282:O282"/>
    <mergeCell ref="Q282:R282"/>
    <mergeCell ref="A283:E283"/>
    <mergeCell ref="L283:M283"/>
    <mergeCell ref="N283:O283"/>
    <mergeCell ref="Q283:R283"/>
    <mergeCell ref="A280:E280"/>
    <mergeCell ref="L280:M280"/>
    <mergeCell ref="N280:O280"/>
    <mergeCell ref="Q280:R280"/>
    <mergeCell ref="A281:D281"/>
    <mergeCell ref="E281:S281"/>
    <mergeCell ref="A290:D290"/>
    <mergeCell ref="E290:S290"/>
    <mergeCell ref="B291:E291"/>
    <mergeCell ref="L291:M291"/>
    <mergeCell ref="N291:O291"/>
    <mergeCell ref="Q291:R291"/>
    <mergeCell ref="B288:E288"/>
    <mergeCell ref="L288:M288"/>
    <mergeCell ref="N288:O288"/>
    <mergeCell ref="Q288:R288"/>
    <mergeCell ref="A289:E289"/>
    <mergeCell ref="L289:M289"/>
    <mergeCell ref="N289:O289"/>
    <mergeCell ref="Q289:R289"/>
    <mergeCell ref="A286:E286"/>
    <mergeCell ref="L286:M286"/>
    <mergeCell ref="N286:O286"/>
    <mergeCell ref="Q286:R286"/>
    <mergeCell ref="A287:D287"/>
    <mergeCell ref="E287:S287"/>
    <mergeCell ref="A296:D296"/>
    <mergeCell ref="E296:S296"/>
    <mergeCell ref="B297:E297"/>
    <mergeCell ref="L297:M297"/>
    <mergeCell ref="N297:O297"/>
    <mergeCell ref="Q297:R297"/>
    <mergeCell ref="B294:E294"/>
    <mergeCell ref="L294:M294"/>
    <mergeCell ref="N294:O294"/>
    <mergeCell ref="Q294:R294"/>
    <mergeCell ref="A295:E295"/>
    <mergeCell ref="L295:M295"/>
    <mergeCell ref="N295:O295"/>
    <mergeCell ref="Q295:R295"/>
    <mergeCell ref="A292:E292"/>
    <mergeCell ref="L292:M292"/>
    <mergeCell ref="N292:O292"/>
    <mergeCell ref="Q292:R292"/>
    <mergeCell ref="A293:D293"/>
    <mergeCell ref="E293:S293"/>
    <mergeCell ref="A302:D302"/>
    <mergeCell ref="E302:S302"/>
    <mergeCell ref="B303:E303"/>
    <mergeCell ref="L303:M303"/>
    <mergeCell ref="N303:O303"/>
    <mergeCell ref="Q303:R303"/>
    <mergeCell ref="B300:E300"/>
    <mergeCell ref="L300:M300"/>
    <mergeCell ref="N300:O300"/>
    <mergeCell ref="Q300:R300"/>
    <mergeCell ref="A301:E301"/>
    <mergeCell ref="L301:M301"/>
    <mergeCell ref="N301:O301"/>
    <mergeCell ref="Q301:R301"/>
    <mergeCell ref="A298:E298"/>
    <mergeCell ref="L298:M298"/>
    <mergeCell ref="N298:O298"/>
    <mergeCell ref="Q298:R298"/>
    <mergeCell ref="A299:D299"/>
    <mergeCell ref="E299:S299"/>
    <mergeCell ref="A308:D308"/>
    <mergeCell ref="E308:S308"/>
    <mergeCell ref="B309:E309"/>
    <mergeCell ref="L309:M309"/>
    <mergeCell ref="N309:O309"/>
    <mergeCell ref="Q309:R309"/>
    <mergeCell ref="B306:E306"/>
    <mergeCell ref="L306:M306"/>
    <mergeCell ref="N306:O306"/>
    <mergeCell ref="Q306:R306"/>
    <mergeCell ref="A307:E307"/>
    <mergeCell ref="L307:M307"/>
    <mergeCell ref="N307:O307"/>
    <mergeCell ref="Q307:R307"/>
    <mergeCell ref="A304:E304"/>
    <mergeCell ref="L304:M304"/>
    <mergeCell ref="N304:O304"/>
    <mergeCell ref="Q304:R304"/>
    <mergeCell ref="A305:D305"/>
    <mergeCell ref="E305:S305"/>
    <mergeCell ref="A314:D314"/>
    <mergeCell ref="E314:S314"/>
    <mergeCell ref="B315:E315"/>
    <mergeCell ref="L315:M315"/>
    <mergeCell ref="N315:O315"/>
    <mergeCell ref="Q315:R315"/>
    <mergeCell ref="B312:E312"/>
    <mergeCell ref="L312:M312"/>
    <mergeCell ref="N312:O312"/>
    <mergeCell ref="Q312:R312"/>
    <mergeCell ref="A313:E313"/>
    <mergeCell ref="L313:M313"/>
    <mergeCell ref="N313:O313"/>
    <mergeCell ref="Q313:R313"/>
    <mergeCell ref="A310:E310"/>
    <mergeCell ref="L310:M310"/>
    <mergeCell ref="N310:O310"/>
    <mergeCell ref="Q310:R310"/>
    <mergeCell ref="A311:D311"/>
    <mergeCell ref="E311:S311"/>
    <mergeCell ref="A320:D320"/>
    <mergeCell ref="E320:S320"/>
    <mergeCell ref="B321:E321"/>
    <mergeCell ref="L321:M321"/>
    <mergeCell ref="N321:O321"/>
    <mergeCell ref="Q321:R321"/>
    <mergeCell ref="B318:E318"/>
    <mergeCell ref="L318:M318"/>
    <mergeCell ref="N318:O318"/>
    <mergeCell ref="Q318:R318"/>
    <mergeCell ref="A319:E319"/>
    <mergeCell ref="L319:M319"/>
    <mergeCell ref="N319:O319"/>
    <mergeCell ref="Q319:R319"/>
    <mergeCell ref="A316:E316"/>
    <mergeCell ref="L316:M316"/>
    <mergeCell ref="N316:O316"/>
    <mergeCell ref="Q316:R316"/>
    <mergeCell ref="A317:D317"/>
    <mergeCell ref="E317:S317"/>
    <mergeCell ref="A326:D326"/>
    <mergeCell ref="E326:S326"/>
    <mergeCell ref="B327:E327"/>
    <mergeCell ref="L327:M327"/>
    <mergeCell ref="N327:O327"/>
    <mergeCell ref="Q327:R327"/>
    <mergeCell ref="B324:E324"/>
    <mergeCell ref="L324:M324"/>
    <mergeCell ref="N324:O324"/>
    <mergeCell ref="Q324:R324"/>
    <mergeCell ref="A325:E325"/>
    <mergeCell ref="L325:M325"/>
    <mergeCell ref="N325:O325"/>
    <mergeCell ref="Q325:R325"/>
    <mergeCell ref="A322:E322"/>
    <mergeCell ref="L322:M322"/>
    <mergeCell ref="N322:O322"/>
    <mergeCell ref="Q322:R322"/>
    <mergeCell ref="A323:D323"/>
    <mergeCell ref="E323:S323"/>
    <mergeCell ref="B333:E333"/>
    <mergeCell ref="L333:M333"/>
    <mergeCell ref="N333:O333"/>
    <mergeCell ref="Q333:R333"/>
    <mergeCell ref="B330:E330"/>
    <mergeCell ref="L330:M330"/>
    <mergeCell ref="N330:O330"/>
    <mergeCell ref="Q330:R330"/>
    <mergeCell ref="A331:E331"/>
    <mergeCell ref="L331:M331"/>
    <mergeCell ref="N331:O331"/>
    <mergeCell ref="Q331:R331"/>
    <mergeCell ref="A328:E328"/>
    <mergeCell ref="L328:M328"/>
    <mergeCell ref="N328:O328"/>
    <mergeCell ref="Q328:R328"/>
    <mergeCell ref="A332:S332"/>
    <mergeCell ref="A329:D329"/>
    <mergeCell ref="E329:S329"/>
    <mergeCell ref="B339:E339"/>
    <mergeCell ref="L339:M339"/>
    <mergeCell ref="N339:O339"/>
    <mergeCell ref="Q339:R339"/>
    <mergeCell ref="B336:E336"/>
    <mergeCell ref="L336:M336"/>
    <mergeCell ref="N336:O336"/>
    <mergeCell ref="Q336:R336"/>
    <mergeCell ref="A337:E337"/>
    <mergeCell ref="L337:M337"/>
    <mergeCell ref="N337:O337"/>
    <mergeCell ref="Q337:R337"/>
    <mergeCell ref="A334:E334"/>
    <mergeCell ref="L334:M334"/>
    <mergeCell ref="N334:O334"/>
    <mergeCell ref="Q334:R334"/>
    <mergeCell ref="A335:S335"/>
    <mergeCell ref="A338:S338"/>
    <mergeCell ref="A342:E342"/>
    <mergeCell ref="L342:M342"/>
    <mergeCell ref="N342:O342"/>
    <mergeCell ref="Q342:R342"/>
    <mergeCell ref="A343:S343"/>
    <mergeCell ref="B344:E344"/>
    <mergeCell ref="L344:M344"/>
    <mergeCell ref="N344:O344"/>
    <mergeCell ref="Q344:R344"/>
    <mergeCell ref="A340:E340"/>
    <mergeCell ref="L340:M340"/>
    <mergeCell ref="N340:O340"/>
    <mergeCell ref="Q340:R340"/>
    <mergeCell ref="B341:E341"/>
    <mergeCell ref="L341:M341"/>
    <mergeCell ref="N341:O341"/>
    <mergeCell ref="Q341:R341"/>
    <mergeCell ref="A352:E352"/>
    <mergeCell ref="L352:M352"/>
    <mergeCell ref="N352:O352"/>
    <mergeCell ref="Q352:R352"/>
    <mergeCell ref="A353:N353"/>
    <mergeCell ref="O353:S353"/>
    <mergeCell ref="A354:S354"/>
    <mergeCell ref="A348:E348"/>
    <mergeCell ref="L348:M348"/>
    <mergeCell ref="N348:O348"/>
    <mergeCell ref="Q348:R348"/>
    <mergeCell ref="A345:E345"/>
    <mergeCell ref="L345:M345"/>
    <mergeCell ref="N345:O345"/>
    <mergeCell ref="Q345:R345"/>
    <mergeCell ref="A346:S346"/>
    <mergeCell ref="B347:E347"/>
    <mergeCell ref="L347:M347"/>
    <mergeCell ref="N347:O347"/>
    <mergeCell ref="Q347:R347"/>
    <mergeCell ref="A349:S349"/>
    <mergeCell ref="B350:E350"/>
    <mergeCell ref="L350:M350"/>
    <mergeCell ref="N350:O350"/>
    <mergeCell ref="Q350:R350"/>
    <mergeCell ref="A351:E351"/>
    <mergeCell ref="L351:M351"/>
    <mergeCell ref="N351:O351"/>
    <mergeCell ref="Q351:R3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C50F-C811-46DD-B1E5-99050151293A}">
  <dimension ref="A1:S165"/>
  <sheetViews>
    <sheetView topLeftCell="A124" workbookViewId="0">
      <selection activeCell="A2" sqref="A1:P1048576"/>
    </sheetView>
  </sheetViews>
  <sheetFormatPr defaultRowHeight="12.75" x14ac:dyDescent="0.2"/>
  <cols>
    <col min="1" max="1" width="5" style="23" customWidth="1"/>
    <col min="2" max="2" width="15.140625" style="23" customWidth="1"/>
    <col min="3" max="3" width="2" style="23" customWidth="1"/>
    <col min="4" max="4" width="37.5703125" style="23" customWidth="1"/>
    <col min="5" max="5" width="0.85546875" style="23" customWidth="1"/>
    <col min="6" max="6" width="2" style="23" hidden="1" customWidth="1"/>
    <col min="7" max="7" width="8.140625" style="23" hidden="1" customWidth="1"/>
    <col min="8" max="8" width="11.140625" style="23" hidden="1" customWidth="1"/>
    <col min="9" max="9" width="10.140625" style="23" hidden="1" customWidth="1"/>
    <col min="10" max="10" width="13.28515625" style="23" customWidth="1"/>
    <col min="11" max="11" width="13.42578125" style="23" customWidth="1"/>
    <col min="12" max="12" width="6.5703125" style="23" hidden="1" customWidth="1"/>
    <col min="13" max="15" width="0.5703125" style="23" hidden="1" customWidth="1"/>
    <col min="16" max="16" width="0" style="23" hidden="1" customWidth="1"/>
    <col min="17" max="17" width="0.5703125" style="23" hidden="1" customWidth="1"/>
    <col min="18" max="18" width="9.7109375" style="23" hidden="1" customWidth="1"/>
    <col min="19" max="19" width="0.5703125" style="23" hidden="1" customWidth="1"/>
    <col min="20" max="22" width="0" style="23" hidden="1" customWidth="1"/>
    <col min="23" max="256" width="9.140625" style="23"/>
    <col min="257" max="257" width="5" style="23" customWidth="1"/>
    <col min="258" max="258" width="15.140625" style="23" customWidth="1"/>
    <col min="259" max="259" width="2" style="23" customWidth="1"/>
    <col min="260" max="260" width="37.5703125" style="23" customWidth="1"/>
    <col min="261" max="261" width="0.85546875" style="23" customWidth="1"/>
    <col min="262" max="262" width="2" style="23" customWidth="1"/>
    <col min="263" max="263" width="8.140625" style="23" customWidth="1"/>
    <col min="264" max="264" width="11.140625" style="23" customWidth="1"/>
    <col min="265" max="265" width="10.140625" style="23" customWidth="1"/>
    <col min="266" max="266" width="10" style="23" customWidth="1"/>
    <col min="267" max="267" width="10.140625" style="23" customWidth="1"/>
    <col min="268" max="268" width="6.5703125" style="23" customWidth="1"/>
    <col min="269" max="271" width="0.5703125" style="23" customWidth="1"/>
    <col min="272" max="272" width="9.140625" style="23"/>
    <col min="273" max="273" width="0.5703125" style="23" customWidth="1"/>
    <col min="274" max="274" width="9.7109375" style="23" customWidth="1"/>
    <col min="275" max="275" width="0.5703125" style="23" customWidth="1"/>
    <col min="276" max="512" width="9.140625" style="23"/>
    <col min="513" max="513" width="5" style="23" customWidth="1"/>
    <col min="514" max="514" width="15.140625" style="23" customWidth="1"/>
    <col min="515" max="515" width="2" style="23" customWidth="1"/>
    <col min="516" max="516" width="37.5703125" style="23" customWidth="1"/>
    <col min="517" max="517" width="0.85546875" style="23" customWidth="1"/>
    <col min="518" max="518" width="2" style="23" customWidth="1"/>
    <col min="519" max="519" width="8.140625" style="23" customWidth="1"/>
    <col min="520" max="520" width="11.140625" style="23" customWidth="1"/>
    <col min="521" max="521" width="10.140625" style="23" customWidth="1"/>
    <col min="522" max="522" width="10" style="23" customWidth="1"/>
    <col min="523" max="523" width="10.140625" style="23" customWidth="1"/>
    <col min="524" max="524" width="6.5703125" style="23" customWidth="1"/>
    <col min="525" max="527" width="0.5703125" style="23" customWidth="1"/>
    <col min="528" max="528" width="9.140625" style="23"/>
    <col min="529" max="529" width="0.5703125" style="23" customWidth="1"/>
    <col min="530" max="530" width="9.7109375" style="23" customWidth="1"/>
    <col min="531" max="531" width="0.5703125" style="23" customWidth="1"/>
    <col min="532" max="768" width="9.140625" style="23"/>
    <col min="769" max="769" width="5" style="23" customWidth="1"/>
    <col min="770" max="770" width="15.140625" style="23" customWidth="1"/>
    <col min="771" max="771" width="2" style="23" customWidth="1"/>
    <col min="772" max="772" width="37.5703125" style="23" customWidth="1"/>
    <col min="773" max="773" width="0.85546875" style="23" customWidth="1"/>
    <col min="774" max="774" width="2" style="23" customWidth="1"/>
    <col min="775" max="775" width="8.140625" style="23" customWidth="1"/>
    <col min="776" max="776" width="11.140625" style="23" customWidth="1"/>
    <col min="777" max="777" width="10.140625" style="23" customWidth="1"/>
    <col min="778" max="778" width="10" style="23" customWidth="1"/>
    <col min="779" max="779" width="10.140625" style="23" customWidth="1"/>
    <col min="780" max="780" width="6.5703125" style="23" customWidth="1"/>
    <col min="781" max="783" width="0.5703125" style="23" customWidth="1"/>
    <col min="784" max="784" width="9.140625" style="23"/>
    <col min="785" max="785" width="0.5703125" style="23" customWidth="1"/>
    <col min="786" max="786" width="9.7109375" style="23" customWidth="1"/>
    <col min="787" max="787" width="0.5703125" style="23" customWidth="1"/>
    <col min="788" max="1024" width="9.140625" style="23"/>
    <col min="1025" max="1025" width="5" style="23" customWidth="1"/>
    <col min="1026" max="1026" width="15.140625" style="23" customWidth="1"/>
    <col min="1027" max="1027" width="2" style="23" customWidth="1"/>
    <col min="1028" max="1028" width="37.5703125" style="23" customWidth="1"/>
    <col min="1029" max="1029" width="0.85546875" style="23" customWidth="1"/>
    <col min="1030" max="1030" width="2" style="23" customWidth="1"/>
    <col min="1031" max="1031" width="8.140625" style="23" customWidth="1"/>
    <col min="1032" max="1032" width="11.140625" style="23" customWidth="1"/>
    <col min="1033" max="1033" width="10.140625" style="23" customWidth="1"/>
    <col min="1034" max="1034" width="10" style="23" customWidth="1"/>
    <col min="1035" max="1035" width="10.140625" style="23" customWidth="1"/>
    <col min="1036" max="1036" width="6.5703125" style="23" customWidth="1"/>
    <col min="1037" max="1039" width="0.5703125" style="23" customWidth="1"/>
    <col min="1040" max="1040" width="9.140625" style="23"/>
    <col min="1041" max="1041" width="0.5703125" style="23" customWidth="1"/>
    <col min="1042" max="1042" width="9.7109375" style="23" customWidth="1"/>
    <col min="1043" max="1043" width="0.5703125" style="23" customWidth="1"/>
    <col min="1044" max="1280" width="9.140625" style="23"/>
    <col min="1281" max="1281" width="5" style="23" customWidth="1"/>
    <col min="1282" max="1282" width="15.140625" style="23" customWidth="1"/>
    <col min="1283" max="1283" width="2" style="23" customWidth="1"/>
    <col min="1284" max="1284" width="37.5703125" style="23" customWidth="1"/>
    <col min="1285" max="1285" width="0.85546875" style="23" customWidth="1"/>
    <col min="1286" max="1286" width="2" style="23" customWidth="1"/>
    <col min="1287" max="1287" width="8.140625" style="23" customWidth="1"/>
    <col min="1288" max="1288" width="11.140625" style="23" customWidth="1"/>
    <col min="1289" max="1289" width="10.140625" style="23" customWidth="1"/>
    <col min="1290" max="1290" width="10" style="23" customWidth="1"/>
    <col min="1291" max="1291" width="10.140625" style="23" customWidth="1"/>
    <col min="1292" max="1292" width="6.5703125" style="23" customWidth="1"/>
    <col min="1293" max="1295" width="0.5703125" style="23" customWidth="1"/>
    <col min="1296" max="1296" width="9.140625" style="23"/>
    <col min="1297" max="1297" width="0.5703125" style="23" customWidth="1"/>
    <col min="1298" max="1298" width="9.7109375" style="23" customWidth="1"/>
    <col min="1299" max="1299" width="0.5703125" style="23" customWidth="1"/>
    <col min="1300" max="1536" width="9.140625" style="23"/>
    <col min="1537" max="1537" width="5" style="23" customWidth="1"/>
    <col min="1538" max="1538" width="15.140625" style="23" customWidth="1"/>
    <col min="1539" max="1539" width="2" style="23" customWidth="1"/>
    <col min="1540" max="1540" width="37.5703125" style="23" customWidth="1"/>
    <col min="1541" max="1541" width="0.85546875" style="23" customWidth="1"/>
    <col min="1542" max="1542" width="2" style="23" customWidth="1"/>
    <col min="1543" max="1543" width="8.140625" style="23" customWidth="1"/>
    <col min="1544" max="1544" width="11.140625" style="23" customWidth="1"/>
    <col min="1545" max="1545" width="10.140625" style="23" customWidth="1"/>
    <col min="1546" max="1546" width="10" style="23" customWidth="1"/>
    <col min="1547" max="1547" width="10.140625" style="23" customWidth="1"/>
    <col min="1548" max="1548" width="6.5703125" style="23" customWidth="1"/>
    <col min="1549" max="1551" width="0.5703125" style="23" customWidth="1"/>
    <col min="1552" max="1552" width="9.140625" style="23"/>
    <col min="1553" max="1553" width="0.5703125" style="23" customWidth="1"/>
    <col min="1554" max="1554" width="9.7109375" style="23" customWidth="1"/>
    <col min="1555" max="1555" width="0.5703125" style="23" customWidth="1"/>
    <col min="1556" max="1792" width="9.140625" style="23"/>
    <col min="1793" max="1793" width="5" style="23" customWidth="1"/>
    <col min="1794" max="1794" width="15.140625" style="23" customWidth="1"/>
    <col min="1795" max="1795" width="2" style="23" customWidth="1"/>
    <col min="1796" max="1796" width="37.5703125" style="23" customWidth="1"/>
    <col min="1797" max="1797" width="0.85546875" style="23" customWidth="1"/>
    <col min="1798" max="1798" width="2" style="23" customWidth="1"/>
    <col min="1799" max="1799" width="8.140625" style="23" customWidth="1"/>
    <col min="1800" max="1800" width="11.140625" style="23" customWidth="1"/>
    <col min="1801" max="1801" width="10.140625" style="23" customWidth="1"/>
    <col min="1802" max="1802" width="10" style="23" customWidth="1"/>
    <col min="1803" max="1803" width="10.140625" style="23" customWidth="1"/>
    <col min="1804" max="1804" width="6.5703125" style="23" customWidth="1"/>
    <col min="1805" max="1807" width="0.5703125" style="23" customWidth="1"/>
    <col min="1808" max="1808" width="9.140625" style="23"/>
    <col min="1809" max="1809" width="0.5703125" style="23" customWidth="1"/>
    <col min="1810" max="1810" width="9.7109375" style="23" customWidth="1"/>
    <col min="1811" max="1811" width="0.5703125" style="23" customWidth="1"/>
    <col min="1812" max="2048" width="9.140625" style="23"/>
    <col min="2049" max="2049" width="5" style="23" customWidth="1"/>
    <col min="2050" max="2050" width="15.140625" style="23" customWidth="1"/>
    <col min="2051" max="2051" width="2" style="23" customWidth="1"/>
    <col min="2052" max="2052" width="37.5703125" style="23" customWidth="1"/>
    <col min="2053" max="2053" width="0.85546875" style="23" customWidth="1"/>
    <col min="2054" max="2054" width="2" style="23" customWidth="1"/>
    <col min="2055" max="2055" width="8.140625" style="23" customWidth="1"/>
    <col min="2056" max="2056" width="11.140625" style="23" customWidth="1"/>
    <col min="2057" max="2057" width="10.140625" style="23" customWidth="1"/>
    <col min="2058" max="2058" width="10" style="23" customWidth="1"/>
    <col min="2059" max="2059" width="10.140625" style="23" customWidth="1"/>
    <col min="2060" max="2060" width="6.5703125" style="23" customWidth="1"/>
    <col min="2061" max="2063" width="0.5703125" style="23" customWidth="1"/>
    <col min="2064" max="2064" width="9.140625" style="23"/>
    <col min="2065" max="2065" width="0.5703125" style="23" customWidth="1"/>
    <col min="2066" max="2066" width="9.7109375" style="23" customWidth="1"/>
    <col min="2067" max="2067" width="0.5703125" style="23" customWidth="1"/>
    <col min="2068" max="2304" width="9.140625" style="23"/>
    <col min="2305" max="2305" width="5" style="23" customWidth="1"/>
    <col min="2306" max="2306" width="15.140625" style="23" customWidth="1"/>
    <col min="2307" max="2307" width="2" style="23" customWidth="1"/>
    <col min="2308" max="2308" width="37.5703125" style="23" customWidth="1"/>
    <col min="2309" max="2309" width="0.85546875" style="23" customWidth="1"/>
    <col min="2310" max="2310" width="2" style="23" customWidth="1"/>
    <col min="2311" max="2311" width="8.140625" style="23" customWidth="1"/>
    <col min="2312" max="2312" width="11.140625" style="23" customWidth="1"/>
    <col min="2313" max="2313" width="10.140625" style="23" customWidth="1"/>
    <col min="2314" max="2314" width="10" style="23" customWidth="1"/>
    <col min="2315" max="2315" width="10.140625" style="23" customWidth="1"/>
    <col min="2316" max="2316" width="6.5703125" style="23" customWidth="1"/>
    <col min="2317" max="2319" width="0.5703125" style="23" customWidth="1"/>
    <col min="2320" max="2320" width="9.140625" style="23"/>
    <col min="2321" max="2321" width="0.5703125" style="23" customWidth="1"/>
    <col min="2322" max="2322" width="9.7109375" style="23" customWidth="1"/>
    <col min="2323" max="2323" width="0.5703125" style="23" customWidth="1"/>
    <col min="2324" max="2560" width="9.140625" style="23"/>
    <col min="2561" max="2561" width="5" style="23" customWidth="1"/>
    <col min="2562" max="2562" width="15.140625" style="23" customWidth="1"/>
    <col min="2563" max="2563" width="2" style="23" customWidth="1"/>
    <col min="2564" max="2564" width="37.5703125" style="23" customWidth="1"/>
    <col min="2565" max="2565" width="0.85546875" style="23" customWidth="1"/>
    <col min="2566" max="2566" width="2" style="23" customWidth="1"/>
    <col min="2567" max="2567" width="8.140625" style="23" customWidth="1"/>
    <col min="2568" max="2568" width="11.140625" style="23" customWidth="1"/>
    <col min="2569" max="2569" width="10.140625" style="23" customWidth="1"/>
    <col min="2570" max="2570" width="10" style="23" customWidth="1"/>
    <col min="2571" max="2571" width="10.140625" style="23" customWidth="1"/>
    <col min="2572" max="2572" width="6.5703125" style="23" customWidth="1"/>
    <col min="2573" max="2575" width="0.5703125" style="23" customWidth="1"/>
    <col min="2576" max="2576" width="9.140625" style="23"/>
    <col min="2577" max="2577" width="0.5703125" style="23" customWidth="1"/>
    <col min="2578" max="2578" width="9.7109375" style="23" customWidth="1"/>
    <col min="2579" max="2579" width="0.5703125" style="23" customWidth="1"/>
    <col min="2580" max="2816" width="9.140625" style="23"/>
    <col min="2817" max="2817" width="5" style="23" customWidth="1"/>
    <col min="2818" max="2818" width="15.140625" style="23" customWidth="1"/>
    <col min="2819" max="2819" width="2" style="23" customWidth="1"/>
    <col min="2820" max="2820" width="37.5703125" style="23" customWidth="1"/>
    <col min="2821" max="2821" width="0.85546875" style="23" customWidth="1"/>
    <col min="2822" max="2822" width="2" style="23" customWidth="1"/>
    <col min="2823" max="2823" width="8.140625" style="23" customWidth="1"/>
    <col min="2824" max="2824" width="11.140625" style="23" customWidth="1"/>
    <col min="2825" max="2825" width="10.140625" style="23" customWidth="1"/>
    <col min="2826" max="2826" width="10" style="23" customWidth="1"/>
    <col min="2827" max="2827" width="10.140625" style="23" customWidth="1"/>
    <col min="2828" max="2828" width="6.5703125" style="23" customWidth="1"/>
    <col min="2829" max="2831" width="0.5703125" style="23" customWidth="1"/>
    <col min="2832" max="2832" width="9.140625" style="23"/>
    <col min="2833" max="2833" width="0.5703125" style="23" customWidth="1"/>
    <col min="2834" max="2834" width="9.7109375" style="23" customWidth="1"/>
    <col min="2835" max="2835" width="0.5703125" style="23" customWidth="1"/>
    <col min="2836" max="3072" width="9.140625" style="23"/>
    <col min="3073" max="3073" width="5" style="23" customWidth="1"/>
    <col min="3074" max="3074" width="15.140625" style="23" customWidth="1"/>
    <col min="3075" max="3075" width="2" style="23" customWidth="1"/>
    <col min="3076" max="3076" width="37.5703125" style="23" customWidth="1"/>
    <col min="3077" max="3077" width="0.85546875" style="23" customWidth="1"/>
    <col min="3078" max="3078" width="2" style="23" customWidth="1"/>
    <col min="3079" max="3079" width="8.140625" style="23" customWidth="1"/>
    <col min="3080" max="3080" width="11.140625" style="23" customWidth="1"/>
    <col min="3081" max="3081" width="10.140625" style="23" customWidth="1"/>
    <col min="3082" max="3082" width="10" style="23" customWidth="1"/>
    <col min="3083" max="3083" width="10.140625" style="23" customWidth="1"/>
    <col min="3084" max="3084" width="6.5703125" style="23" customWidth="1"/>
    <col min="3085" max="3087" width="0.5703125" style="23" customWidth="1"/>
    <col min="3088" max="3088" width="9.140625" style="23"/>
    <col min="3089" max="3089" width="0.5703125" style="23" customWidth="1"/>
    <col min="3090" max="3090" width="9.7109375" style="23" customWidth="1"/>
    <col min="3091" max="3091" width="0.5703125" style="23" customWidth="1"/>
    <col min="3092" max="3328" width="9.140625" style="23"/>
    <col min="3329" max="3329" width="5" style="23" customWidth="1"/>
    <col min="3330" max="3330" width="15.140625" style="23" customWidth="1"/>
    <col min="3331" max="3331" width="2" style="23" customWidth="1"/>
    <col min="3332" max="3332" width="37.5703125" style="23" customWidth="1"/>
    <col min="3333" max="3333" width="0.85546875" style="23" customWidth="1"/>
    <col min="3334" max="3334" width="2" style="23" customWidth="1"/>
    <col min="3335" max="3335" width="8.140625" style="23" customWidth="1"/>
    <col min="3336" max="3336" width="11.140625" style="23" customWidth="1"/>
    <col min="3337" max="3337" width="10.140625" style="23" customWidth="1"/>
    <col min="3338" max="3338" width="10" style="23" customWidth="1"/>
    <col min="3339" max="3339" width="10.140625" style="23" customWidth="1"/>
    <col min="3340" max="3340" width="6.5703125" style="23" customWidth="1"/>
    <col min="3341" max="3343" width="0.5703125" style="23" customWidth="1"/>
    <col min="3344" max="3344" width="9.140625" style="23"/>
    <col min="3345" max="3345" width="0.5703125" style="23" customWidth="1"/>
    <col min="3346" max="3346" width="9.7109375" style="23" customWidth="1"/>
    <col min="3347" max="3347" width="0.5703125" style="23" customWidth="1"/>
    <col min="3348" max="3584" width="9.140625" style="23"/>
    <col min="3585" max="3585" width="5" style="23" customWidth="1"/>
    <col min="3586" max="3586" width="15.140625" style="23" customWidth="1"/>
    <col min="3587" max="3587" width="2" style="23" customWidth="1"/>
    <col min="3588" max="3588" width="37.5703125" style="23" customWidth="1"/>
    <col min="3589" max="3589" width="0.85546875" style="23" customWidth="1"/>
    <col min="3590" max="3590" width="2" style="23" customWidth="1"/>
    <col min="3591" max="3591" width="8.140625" style="23" customWidth="1"/>
    <col min="3592" max="3592" width="11.140625" style="23" customWidth="1"/>
    <col min="3593" max="3593" width="10.140625" style="23" customWidth="1"/>
    <col min="3594" max="3594" width="10" style="23" customWidth="1"/>
    <col min="3595" max="3595" width="10.140625" style="23" customWidth="1"/>
    <col min="3596" max="3596" width="6.5703125" style="23" customWidth="1"/>
    <col min="3597" max="3599" width="0.5703125" style="23" customWidth="1"/>
    <col min="3600" max="3600" width="9.140625" style="23"/>
    <col min="3601" max="3601" width="0.5703125" style="23" customWidth="1"/>
    <col min="3602" max="3602" width="9.7109375" style="23" customWidth="1"/>
    <col min="3603" max="3603" width="0.5703125" style="23" customWidth="1"/>
    <col min="3604" max="3840" width="9.140625" style="23"/>
    <col min="3841" max="3841" width="5" style="23" customWidth="1"/>
    <col min="3842" max="3842" width="15.140625" style="23" customWidth="1"/>
    <col min="3843" max="3843" width="2" style="23" customWidth="1"/>
    <col min="3844" max="3844" width="37.5703125" style="23" customWidth="1"/>
    <col min="3845" max="3845" width="0.85546875" style="23" customWidth="1"/>
    <col min="3846" max="3846" width="2" style="23" customWidth="1"/>
    <col min="3847" max="3847" width="8.140625" style="23" customWidth="1"/>
    <col min="3848" max="3848" width="11.140625" style="23" customWidth="1"/>
    <col min="3849" max="3849" width="10.140625" style="23" customWidth="1"/>
    <col min="3850" max="3850" width="10" style="23" customWidth="1"/>
    <col min="3851" max="3851" width="10.140625" style="23" customWidth="1"/>
    <col min="3852" max="3852" width="6.5703125" style="23" customWidth="1"/>
    <col min="3853" max="3855" width="0.5703125" style="23" customWidth="1"/>
    <col min="3856" max="3856" width="9.140625" style="23"/>
    <col min="3857" max="3857" width="0.5703125" style="23" customWidth="1"/>
    <col min="3858" max="3858" width="9.7109375" style="23" customWidth="1"/>
    <col min="3859" max="3859" width="0.5703125" style="23" customWidth="1"/>
    <col min="3860" max="4096" width="9.140625" style="23"/>
    <col min="4097" max="4097" width="5" style="23" customWidth="1"/>
    <col min="4098" max="4098" width="15.140625" style="23" customWidth="1"/>
    <col min="4099" max="4099" width="2" style="23" customWidth="1"/>
    <col min="4100" max="4100" width="37.5703125" style="23" customWidth="1"/>
    <col min="4101" max="4101" width="0.85546875" style="23" customWidth="1"/>
    <col min="4102" max="4102" width="2" style="23" customWidth="1"/>
    <col min="4103" max="4103" width="8.140625" style="23" customWidth="1"/>
    <col min="4104" max="4104" width="11.140625" style="23" customWidth="1"/>
    <col min="4105" max="4105" width="10.140625" style="23" customWidth="1"/>
    <col min="4106" max="4106" width="10" style="23" customWidth="1"/>
    <col min="4107" max="4107" width="10.140625" style="23" customWidth="1"/>
    <col min="4108" max="4108" width="6.5703125" style="23" customWidth="1"/>
    <col min="4109" max="4111" width="0.5703125" style="23" customWidth="1"/>
    <col min="4112" max="4112" width="9.140625" style="23"/>
    <col min="4113" max="4113" width="0.5703125" style="23" customWidth="1"/>
    <col min="4114" max="4114" width="9.7109375" style="23" customWidth="1"/>
    <col min="4115" max="4115" width="0.5703125" style="23" customWidth="1"/>
    <col min="4116" max="4352" width="9.140625" style="23"/>
    <col min="4353" max="4353" width="5" style="23" customWidth="1"/>
    <col min="4354" max="4354" width="15.140625" style="23" customWidth="1"/>
    <col min="4355" max="4355" width="2" style="23" customWidth="1"/>
    <col min="4356" max="4356" width="37.5703125" style="23" customWidth="1"/>
    <col min="4357" max="4357" width="0.85546875" style="23" customWidth="1"/>
    <col min="4358" max="4358" width="2" style="23" customWidth="1"/>
    <col min="4359" max="4359" width="8.140625" style="23" customWidth="1"/>
    <col min="4360" max="4360" width="11.140625" style="23" customWidth="1"/>
    <col min="4361" max="4361" width="10.140625" style="23" customWidth="1"/>
    <col min="4362" max="4362" width="10" style="23" customWidth="1"/>
    <col min="4363" max="4363" width="10.140625" style="23" customWidth="1"/>
    <col min="4364" max="4364" width="6.5703125" style="23" customWidth="1"/>
    <col min="4365" max="4367" width="0.5703125" style="23" customWidth="1"/>
    <col min="4368" max="4368" width="9.140625" style="23"/>
    <col min="4369" max="4369" width="0.5703125" style="23" customWidth="1"/>
    <col min="4370" max="4370" width="9.7109375" style="23" customWidth="1"/>
    <col min="4371" max="4371" width="0.5703125" style="23" customWidth="1"/>
    <col min="4372" max="4608" width="9.140625" style="23"/>
    <col min="4609" max="4609" width="5" style="23" customWidth="1"/>
    <col min="4610" max="4610" width="15.140625" style="23" customWidth="1"/>
    <col min="4611" max="4611" width="2" style="23" customWidth="1"/>
    <col min="4612" max="4612" width="37.5703125" style="23" customWidth="1"/>
    <col min="4613" max="4613" width="0.85546875" style="23" customWidth="1"/>
    <col min="4614" max="4614" width="2" style="23" customWidth="1"/>
    <col min="4615" max="4615" width="8.140625" style="23" customWidth="1"/>
    <col min="4616" max="4616" width="11.140625" style="23" customWidth="1"/>
    <col min="4617" max="4617" width="10.140625" style="23" customWidth="1"/>
    <col min="4618" max="4618" width="10" style="23" customWidth="1"/>
    <col min="4619" max="4619" width="10.140625" style="23" customWidth="1"/>
    <col min="4620" max="4620" width="6.5703125" style="23" customWidth="1"/>
    <col min="4621" max="4623" width="0.5703125" style="23" customWidth="1"/>
    <col min="4624" max="4624" width="9.140625" style="23"/>
    <col min="4625" max="4625" width="0.5703125" style="23" customWidth="1"/>
    <col min="4626" max="4626" width="9.7109375" style="23" customWidth="1"/>
    <col min="4627" max="4627" width="0.5703125" style="23" customWidth="1"/>
    <col min="4628" max="4864" width="9.140625" style="23"/>
    <col min="4865" max="4865" width="5" style="23" customWidth="1"/>
    <col min="4866" max="4866" width="15.140625" style="23" customWidth="1"/>
    <col min="4867" max="4867" width="2" style="23" customWidth="1"/>
    <col min="4868" max="4868" width="37.5703125" style="23" customWidth="1"/>
    <col min="4869" max="4869" width="0.85546875" style="23" customWidth="1"/>
    <col min="4870" max="4870" width="2" style="23" customWidth="1"/>
    <col min="4871" max="4871" width="8.140625" style="23" customWidth="1"/>
    <col min="4872" max="4872" width="11.140625" style="23" customWidth="1"/>
    <col min="4873" max="4873" width="10.140625" style="23" customWidth="1"/>
    <col min="4874" max="4874" width="10" style="23" customWidth="1"/>
    <col min="4875" max="4875" width="10.140625" style="23" customWidth="1"/>
    <col min="4876" max="4876" width="6.5703125" style="23" customWidth="1"/>
    <col min="4877" max="4879" width="0.5703125" style="23" customWidth="1"/>
    <col min="4880" max="4880" width="9.140625" style="23"/>
    <col min="4881" max="4881" width="0.5703125" style="23" customWidth="1"/>
    <col min="4882" max="4882" width="9.7109375" style="23" customWidth="1"/>
    <col min="4883" max="4883" width="0.5703125" style="23" customWidth="1"/>
    <col min="4884" max="5120" width="9.140625" style="23"/>
    <col min="5121" max="5121" width="5" style="23" customWidth="1"/>
    <col min="5122" max="5122" width="15.140625" style="23" customWidth="1"/>
    <col min="5123" max="5123" width="2" style="23" customWidth="1"/>
    <col min="5124" max="5124" width="37.5703125" style="23" customWidth="1"/>
    <col min="5125" max="5125" width="0.85546875" style="23" customWidth="1"/>
    <col min="5126" max="5126" width="2" style="23" customWidth="1"/>
    <col min="5127" max="5127" width="8.140625" style="23" customWidth="1"/>
    <col min="5128" max="5128" width="11.140625" style="23" customWidth="1"/>
    <col min="5129" max="5129" width="10.140625" style="23" customWidth="1"/>
    <col min="5130" max="5130" width="10" style="23" customWidth="1"/>
    <col min="5131" max="5131" width="10.140625" style="23" customWidth="1"/>
    <col min="5132" max="5132" width="6.5703125" style="23" customWidth="1"/>
    <col min="5133" max="5135" width="0.5703125" style="23" customWidth="1"/>
    <col min="5136" max="5136" width="9.140625" style="23"/>
    <col min="5137" max="5137" width="0.5703125" style="23" customWidth="1"/>
    <col min="5138" max="5138" width="9.7109375" style="23" customWidth="1"/>
    <col min="5139" max="5139" width="0.5703125" style="23" customWidth="1"/>
    <col min="5140" max="5376" width="9.140625" style="23"/>
    <col min="5377" max="5377" width="5" style="23" customWidth="1"/>
    <col min="5378" max="5378" width="15.140625" style="23" customWidth="1"/>
    <col min="5379" max="5379" width="2" style="23" customWidth="1"/>
    <col min="5380" max="5380" width="37.5703125" style="23" customWidth="1"/>
    <col min="5381" max="5381" width="0.85546875" style="23" customWidth="1"/>
    <col min="5382" max="5382" width="2" style="23" customWidth="1"/>
    <col min="5383" max="5383" width="8.140625" style="23" customWidth="1"/>
    <col min="5384" max="5384" width="11.140625" style="23" customWidth="1"/>
    <col min="5385" max="5385" width="10.140625" style="23" customWidth="1"/>
    <col min="5386" max="5386" width="10" style="23" customWidth="1"/>
    <col min="5387" max="5387" width="10.140625" style="23" customWidth="1"/>
    <col min="5388" max="5388" width="6.5703125" style="23" customWidth="1"/>
    <col min="5389" max="5391" width="0.5703125" style="23" customWidth="1"/>
    <col min="5392" max="5392" width="9.140625" style="23"/>
    <col min="5393" max="5393" width="0.5703125" style="23" customWidth="1"/>
    <col min="5394" max="5394" width="9.7109375" style="23" customWidth="1"/>
    <col min="5395" max="5395" width="0.5703125" style="23" customWidth="1"/>
    <col min="5396" max="5632" width="9.140625" style="23"/>
    <col min="5633" max="5633" width="5" style="23" customWidth="1"/>
    <col min="5634" max="5634" width="15.140625" style="23" customWidth="1"/>
    <col min="5635" max="5635" width="2" style="23" customWidth="1"/>
    <col min="5636" max="5636" width="37.5703125" style="23" customWidth="1"/>
    <col min="5637" max="5637" width="0.85546875" style="23" customWidth="1"/>
    <col min="5638" max="5638" width="2" style="23" customWidth="1"/>
    <col min="5639" max="5639" width="8.140625" style="23" customWidth="1"/>
    <col min="5640" max="5640" width="11.140625" style="23" customWidth="1"/>
    <col min="5641" max="5641" width="10.140625" style="23" customWidth="1"/>
    <col min="5642" max="5642" width="10" style="23" customWidth="1"/>
    <col min="5643" max="5643" width="10.140625" style="23" customWidth="1"/>
    <col min="5644" max="5644" width="6.5703125" style="23" customWidth="1"/>
    <col min="5645" max="5647" width="0.5703125" style="23" customWidth="1"/>
    <col min="5648" max="5648" width="9.140625" style="23"/>
    <col min="5649" max="5649" width="0.5703125" style="23" customWidth="1"/>
    <col min="5650" max="5650" width="9.7109375" style="23" customWidth="1"/>
    <col min="5651" max="5651" width="0.5703125" style="23" customWidth="1"/>
    <col min="5652" max="5888" width="9.140625" style="23"/>
    <col min="5889" max="5889" width="5" style="23" customWidth="1"/>
    <col min="5890" max="5890" width="15.140625" style="23" customWidth="1"/>
    <col min="5891" max="5891" width="2" style="23" customWidth="1"/>
    <col min="5892" max="5892" width="37.5703125" style="23" customWidth="1"/>
    <col min="5893" max="5893" width="0.85546875" style="23" customWidth="1"/>
    <col min="5894" max="5894" width="2" style="23" customWidth="1"/>
    <col min="5895" max="5895" width="8.140625" style="23" customWidth="1"/>
    <col min="5896" max="5896" width="11.140625" style="23" customWidth="1"/>
    <col min="5897" max="5897" width="10.140625" style="23" customWidth="1"/>
    <col min="5898" max="5898" width="10" style="23" customWidth="1"/>
    <col min="5899" max="5899" width="10.140625" style="23" customWidth="1"/>
    <col min="5900" max="5900" width="6.5703125" style="23" customWidth="1"/>
    <col min="5901" max="5903" width="0.5703125" style="23" customWidth="1"/>
    <col min="5904" max="5904" width="9.140625" style="23"/>
    <col min="5905" max="5905" width="0.5703125" style="23" customWidth="1"/>
    <col min="5906" max="5906" width="9.7109375" style="23" customWidth="1"/>
    <col min="5907" max="5907" width="0.5703125" style="23" customWidth="1"/>
    <col min="5908" max="6144" width="9.140625" style="23"/>
    <col min="6145" max="6145" width="5" style="23" customWidth="1"/>
    <col min="6146" max="6146" width="15.140625" style="23" customWidth="1"/>
    <col min="6147" max="6147" width="2" style="23" customWidth="1"/>
    <col min="6148" max="6148" width="37.5703125" style="23" customWidth="1"/>
    <col min="6149" max="6149" width="0.85546875" style="23" customWidth="1"/>
    <col min="6150" max="6150" width="2" style="23" customWidth="1"/>
    <col min="6151" max="6151" width="8.140625" style="23" customWidth="1"/>
    <col min="6152" max="6152" width="11.140625" style="23" customWidth="1"/>
    <col min="6153" max="6153" width="10.140625" style="23" customWidth="1"/>
    <col min="6154" max="6154" width="10" style="23" customWidth="1"/>
    <col min="6155" max="6155" width="10.140625" style="23" customWidth="1"/>
    <col min="6156" max="6156" width="6.5703125" style="23" customWidth="1"/>
    <col min="6157" max="6159" width="0.5703125" style="23" customWidth="1"/>
    <col min="6160" max="6160" width="9.140625" style="23"/>
    <col min="6161" max="6161" width="0.5703125" style="23" customWidth="1"/>
    <col min="6162" max="6162" width="9.7109375" style="23" customWidth="1"/>
    <col min="6163" max="6163" width="0.5703125" style="23" customWidth="1"/>
    <col min="6164" max="6400" width="9.140625" style="23"/>
    <col min="6401" max="6401" width="5" style="23" customWidth="1"/>
    <col min="6402" max="6402" width="15.140625" style="23" customWidth="1"/>
    <col min="6403" max="6403" width="2" style="23" customWidth="1"/>
    <col min="6404" max="6404" width="37.5703125" style="23" customWidth="1"/>
    <col min="6405" max="6405" width="0.85546875" style="23" customWidth="1"/>
    <col min="6406" max="6406" width="2" style="23" customWidth="1"/>
    <col min="6407" max="6407" width="8.140625" style="23" customWidth="1"/>
    <col min="6408" max="6408" width="11.140625" style="23" customWidth="1"/>
    <col min="6409" max="6409" width="10.140625" style="23" customWidth="1"/>
    <col min="6410" max="6410" width="10" style="23" customWidth="1"/>
    <col min="6411" max="6411" width="10.140625" style="23" customWidth="1"/>
    <col min="6412" max="6412" width="6.5703125" style="23" customWidth="1"/>
    <col min="6413" max="6415" width="0.5703125" style="23" customWidth="1"/>
    <col min="6416" max="6416" width="9.140625" style="23"/>
    <col min="6417" max="6417" width="0.5703125" style="23" customWidth="1"/>
    <col min="6418" max="6418" width="9.7109375" style="23" customWidth="1"/>
    <col min="6419" max="6419" width="0.5703125" style="23" customWidth="1"/>
    <col min="6420" max="6656" width="9.140625" style="23"/>
    <col min="6657" max="6657" width="5" style="23" customWidth="1"/>
    <col min="6658" max="6658" width="15.140625" style="23" customWidth="1"/>
    <col min="6659" max="6659" width="2" style="23" customWidth="1"/>
    <col min="6660" max="6660" width="37.5703125" style="23" customWidth="1"/>
    <col min="6661" max="6661" width="0.85546875" style="23" customWidth="1"/>
    <col min="6662" max="6662" width="2" style="23" customWidth="1"/>
    <col min="6663" max="6663" width="8.140625" style="23" customWidth="1"/>
    <col min="6664" max="6664" width="11.140625" style="23" customWidth="1"/>
    <col min="6665" max="6665" width="10.140625" style="23" customWidth="1"/>
    <col min="6666" max="6666" width="10" style="23" customWidth="1"/>
    <col min="6667" max="6667" width="10.140625" style="23" customWidth="1"/>
    <col min="6668" max="6668" width="6.5703125" style="23" customWidth="1"/>
    <col min="6669" max="6671" width="0.5703125" style="23" customWidth="1"/>
    <col min="6672" max="6672" width="9.140625" style="23"/>
    <col min="6673" max="6673" width="0.5703125" style="23" customWidth="1"/>
    <col min="6674" max="6674" width="9.7109375" style="23" customWidth="1"/>
    <col min="6675" max="6675" width="0.5703125" style="23" customWidth="1"/>
    <col min="6676" max="6912" width="9.140625" style="23"/>
    <col min="6913" max="6913" width="5" style="23" customWidth="1"/>
    <col min="6914" max="6914" width="15.140625" style="23" customWidth="1"/>
    <col min="6915" max="6915" width="2" style="23" customWidth="1"/>
    <col min="6916" max="6916" width="37.5703125" style="23" customWidth="1"/>
    <col min="6917" max="6917" width="0.85546875" style="23" customWidth="1"/>
    <col min="6918" max="6918" width="2" style="23" customWidth="1"/>
    <col min="6919" max="6919" width="8.140625" style="23" customWidth="1"/>
    <col min="6920" max="6920" width="11.140625" style="23" customWidth="1"/>
    <col min="6921" max="6921" width="10.140625" style="23" customWidth="1"/>
    <col min="6922" max="6922" width="10" style="23" customWidth="1"/>
    <col min="6923" max="6923" width="10.140625" style="23" customWidth="1"/>
    <col min="6924" max="6924" width="6.5703125" style="23" customWidth="1"/>
    <col min="6925" max="6927" width="0.5703125" style="23" customWidth="1"/>
    <col min="6928" max="6928" width="9.140625" style="23"/>
    <col min="6929" max="6929" width="0.5703125" style="23" customWidth="1"/>
    <col min="6930" max="6930" width="9.7109375" style="23" customWidth="1"/>
    <col min="6931" max="6931" width="0.5703125" style="23" customWidth="1"/>
    <col min="6932" max="7168" width="9.140625" style="23"/>
    <col min="7169" max="7169" width="5" style="23" customWidth="1"/>
    <col min="7170" max="7170" width="15.140625" style="23" customWidth="1"/>
    <col min="7171" max="7171" width="2" style="23" customWidth="1"/>
    <col min="7172" max="7172" width="37.5703125" style="23" customWidth="1"/>
    <col min="7173" max="7173" width="0.85546875" style="23" customWidth="1"/>
    <col min="7174" max="7174" width="2" style="23" customWidth="1"/>
    <col min="7175" max="7175" width="8.140625" style="23" customWidth="1"/>
    <col min="7176" max="7176" width="11.140625" style="23" customWidth="1"/>
    <col min="7177" max="7177" width="10.140625" style="23" customWidth="1"/>
    <col min="7178" max="7178" width="10" style="23" customWidth="1"/>
    <col min="7179" max="7179" width="10.140625" style="23" customWidth="1"/>
    <col min="7180" max="7180" width="6.5703125" style="23" customWidth="1"/>
    <col min="7181" max="7183" width="0.5703125" style="23" customWidth="1"/>
    <col min="7184" max="7184" width="9.140625" style="23"/>
    <col min="7185" max="7185" width="0.5703125" style="23" customWidth="1"/>
    <col min="7186" max="7186" width="9.7109375" style="23" customWidth="1"/>
    <col min="7187" max="7187" width="0.5703125" style="23" customWidth="1"/>
    <col min="7188" max="7424" width="9.140625" style="23"/>
    <col min="7425" max="7425" width="5" style="23" customWidth="1"/>
    <col min="7426" max="7426" width="15.140625" style="23" customWidth="1"/>
    <col min="7427" max="7427" width="2" style="23" customWidth="1"/>
    <col min="7428" max="7428" width="37.5703125" style="23" customWidth="1"/>
    <col min="7429" max="7429" width="0.85546875" style="23" customWidth="1"/>
    <col min="7430" max="7430" width="2" style="23" customWidth="1"/>
    <col min="7431" max="7431" width="8.140625" style="23" customWidth="1"/>
    <col min="7432" max="7432" width="11.140625" style="23" customWidth="1"/>
    <col min="7433" max="7433" width="10.140625" style="23" customWidth="1"/>
    <col min="7434" max="7434" width="10" style="23" customWidth="1"/>
    <col min="7435" max="7435" width="10.140625" style="23" customWidth="1"/>
    <col min="7436" max="7436" width="6.5703125" style="23" customWidth="1"/>
    <col min="7437" max="7439" width="0.5703125" style="23" customWidth="1"/>
    <col min="7440" max="7440" width="9.140625" style="23"/>
    <col min="7441" max="7441" width="0.5703125" style="23" customWidth="1"/>
    <col min="7442" max="7442" width="9.7109375" style="23" customWidth="1"/>
    <col min="7443" max="7443" width="0.5703125" style="23" customWidth="1"/>
    <col min="7444" max="7680" width="9.140625" style="23"/>
    <col min="7681" max="7681" width="5" style="23" customWidth="1"/>
    <col min="7682" max="7682" width="15.140625" style="23" customWidth="1"/>
    <col min="7683" max="7683" width="2" style="23" customWidth="1"/>
    <col min="7684" max="7684" width="37.5703125" style="23" customWidth="1"/>
    <col min="7685" max="7685" width="0.85546875" style="23" customWidth="1"/>
    <col min="7686" max="7686" width="2" style="23" customWidth="1"/>
    <col min="7687" max="7687" width="8.140625" style="23" customWidth="1"/>
    <col min="7688" max="7688" width="11.140625" style="23" customWidth="1"/>
    <col min="7689" max="7689" width="10.140625" style="23" customWidth="1"/>
    <col min="7690" max="7690" width="10" style="23" customWidth="1"/>
    <col min="7691" max="7691" width="10.140625" style="23" customWidth="1"/>
    <col min="7692" max="7692" width="6.5703125" style="23" customWidth="1"/>
    <col min="7693" max="7695" width="0.5703125" style="23" customWidth="1"/>
    <col min="7696" max="7696" width="9.140625" style="23"/>
    <col min="7697" max="7697" width="0.5703125" style="23" customWidth="1"/>
    <col min="7698" max="7698" width="9.7109375" style="23" customWidth="1"/>
    <col min="7699" max="7699" width="0.5703125" style="23" customWidth="1"/>
    <col min="7700" max="7936" width="9.140625" style="23"/>
    <col min="7937" max="7937" width="5" style="23" customWidth="1"/>
    <col min="7938" max="7938" width="15.140625" style="23" customWidth="1"/>
    <col min="7939" max="7939" width="2" style="23" customWidth="1"/>
    <col min="7940" max="7940" width="37.5703125" style="23" customWidth="1"/>
    <col min="7941" max="7941" width="0.85546875" style="23" customWidth="1"/>
    <col min="7942" max="7942" width="2" style="23" customWidth="1"/>
    <col min="7943" max="7943" width="8.140625" style="23" customWidth="1"/>
    <col min="7944" max="7944" width="11.140625" style="23" customWidth="1"/>
    <col min="7945" max="7945" width="10.140625" style="23" customWidth="1"/>
    <col min="7946" max="7946" width="10" style="23" customWidth="1"/>
    <col min="7947" max="7947" width="10.140625" style="23" customWidth="1"/>
    <col min="7948" max="7948" width="6.5703125" style="23" customWidth="1"/>
    <col min="7949" max="7951" width="0.5703125" style="23" customWidth="1"/>
    <col min="7952" max="7952" width="9.140625" style="23"/>
    <col min="7953" max="7953" width="0.5703125" style="23" customWidth="1"/>
    <col min="7954" max="7954" width="9.7109375" style="23" customWidth="1"/>
    <col min="7955" max="7955" width="0.5703125" style="23" customWidth="1"/>
    <col min="7956" max="8192" width="9.140625" style="23"/>
    <col min="8193" max="8193" width="5" style="23" customWidth="1"/>
    <col min="8194" max="8194" width="15.140625" style="23" customWidth="1"/>
    <col min="8195" max="8195" width="2" style="23" customWidth="1"/>
    <col min="8196" max="8196" width="37.5703125" style="23" customWidth="1"/>
    <col min="8197" max="8197" width="0.85546875" style="23" customWidth="1"/>
    <col min="8198" max="8198" width="2" style="23" customWidth="1"/>
    <col min="8199" max="8199" width="8.140625" style="23" customWidth="1"/>
    <col min="8200" max="8200" width="11.140625" style="23" customWidth="1"/>
    <col min="8201" max="8201" width="10.140625" style="23" customWidth="1"/>
    <col min="8202" max="8202" width="10" style="23" customWidth="1"/>
    <col min="8203" max="8203" width="10.140625" style="23" customWidth="1"/>
    <col min="8204" max="8204" width="6.5703125" style="23" customWidth="1"/>
    <col min="8205" max="8207" width="0.5703125" style="23" customWidth="1"/>
    <col min="8208" max="8208" width="9.140625" style="23"/>
    <col min="8209" max="8209" width="0.5703125" style="23" customWidth="1"/>
    <col min="8210" max="8210" width="9.7109375" style="23" customWidth="1"/>
    <col min="8211" max="8211" width="0.5703125" style="23" customWidth="1"/>
    <col min="8212" max="8448" width="9.140625" style="23"/>
    <col min="8449" max="8449" width="5" style="23" customWidth="1"/>
    <col min="8450" max="8450" width="15.140625" style="23" customWidth="1"/>
    <col min="8451" max="8451" width="2" style="23" customWidth="1"/>
    <col min="8452" max="8452" width="37.5703125" style="23" customWidth="1"/>
    <col min="8453" max="8453" width="0.85546875" style="23" customWidth="1"/>
    <col min="8454" max="8454" width="2" style="23" customWidth="1"/>
    <col min="8455" max="8455" width="8.140625" style="23" customWidth="1"/>
    <col min="8456" max="8456" width="11.140625" style="23" customWidth="1"/>
    <col min="8457" max="8457" width="10.140625" style="23" customWidth="1"/>
    <col min="8458" max="8458" width="10" style="23" customWidth="1"/>
    <col min="8459" max="8459" width="10.140625" style="23" customWidth="1"/>
    <col min="8460" max="8460" width="6.5703125" style="23" customWidth="1"/>
    <col min="8461" max="8463" width="0.5703125" style="23" customWidth="1"/>
    <col min="8464" max="8464" width="9.140625" style="23"/>
    <col min="8465" max="8465" width="0.5703125" style="23" customWidth="1"/>
    <col min="8466" max="8466" width="9.7109375" style="23" customWidth="1"/>
    <col min="8467" max="8467" width="0.5703125" style="23" customWidth="1"/>
    <col min="8468" max="8704" width="9.140625" style="23"/>
    <col min="8705" max="8705" width="5" style="23" customWidth="1"/>
    <col min="8706" max="8706" width="15.140625" style="23" customWidth="1"/>
    <col min="8707" max="8707" width="2" style="23" customWidth="1"/>
    <col min="8708" max="8708" width="37.5703125" style="23" customWidth="1"/>
    <col min="8709" max="8709" width="0.85546875" style="23" customWidth="1"/>
    <col min="8710" max="8710" width="2" style="23" customWidth="1"/>
    <col min="8711" max="8711" width="8.140625" style="23" customWidth="1"/>
    <col min="8712" max="8712" width="11.140625" style="23" customWidth="1"/>
    <col min="8713" max="8713" width="10.140625" style="23" customWidth="1"/>
    <col min="8714" max="8714" width="10" style="23" customWidth="1"/>
    <col min="8715" max="8715" width="10.140625" style="23" customWidth="1"/>
    <col min="8716" max="8716" width="6.5703125" style="23" customWidth="1"/>
    <col min="8717" max="8719" width="0.5703125" style="23" customWidth="1"/>
    <col min="8720" max="8720" width="9.140625" style="23"/>
    <col min="8721" max="8721" width="0.5703125" style="23" customWidth="1"/>
    <col min="8722" max="8722" width="9.7109375" style="23" customWidth="1"/>
    <col min="8723" max="8723" width="0.5703125" style="23" customWidth="1"/>
    <col min="8724" max="8960" width="9.140625" style="23"/>
    <col min="8961" max="8961" width="5" style="23" customWidth="1"/>
    <col min="8962" max="8962" width="15.140625" style="23" customWidth="1"/>
    <col min="8963" max="8963" width="2" style="23" customWidth="1"/>
    <col min="8964" max="8964" width="37.5703125" style="23" customWidth="1"/>
    <col min="8965" max="8965" width="0.85546875" style="23" customWidth="1"/>
    <col min="8966" max="8966" width="2" style="23" customWidth="1"/>
    <col min="8967" max="8967" width="8.140625" style="23" customWidth="1"/>
    <col min="8968" max="8968" width="11.140625" style="23" customWidth="1"/>
    <col min="8969" max="8969" width="10.140625" style="23" customWidth="1"/>
    <col min="8970" max="8970" width="10" style="23" customWidth="1"/>
    <col min="8971" max="8971" width="10.140625" style="23" customWidth="1"/>
    <col min="8972" max="8972" width="6.5703125" style="23" customWidth="1"/>
    <col min="8973" max="8975" width="0.5703125" style="23" customWidth="1"/>
    <col min="8976" max="8976" width="9.140625" style="23"/>
    <col min="8977" max="8977" width="0.5703125" style="23" customWidth="1"/>
    <col min="8978" max="8978" width="9.7109375" style="23" customWidth="1"/>
    <col min="8979" max="8979" width="0.5703125" style="23" customWidth="1"/>
    <col min="8980" max="9216" width="9.140625" style="23"/>
    <col min="9217" max="9217" width="5" style="23" customWidth="1"/>
    <col min="9218" max="9218" width="15.140625" style="23" customWidth="1"/>
    <col min="9219" max="9219" width="2" style="23" customWidth="1"/>
    <col min="9220" max="9220" width="37.5703125" style="23" customWidth="1"/>
    <col min="9221" max="9221" width="0.85546875" style="23" customWidth="1"/>
    <col min="9222" max="9222" width="2" style="23" customWidth="1"/>
    <col min="9223" max="9223" width="8.140625" style="23" customWidth="1"/>
    <col min="9224" max="9224" width="11.140625" style="23" customWidth="1"/>
    <col min="9225" max="9225" width="10.140625" style="23" customWidth="1"/>
    <col min="9226" max="9226" width="10" style="23" customWidth="1"/>
    <col min="9227" max="9227" width="10.140625" style="23" customWidth="1"/>
    <col min="9228" max="9228" width="6.5703125" style="23" customWidth="1"/>
    <col min="9229" max="9231" width="0.5703125" style="23" customWidth="1"/>
    <col min="9232" max="9232" width="9.140625" style="23"/>
    <col min="9233" max="9233" width="0.5703125" style="23" customWidth="1"/>
    <col min="9234" max="9234" width="9.7109375" style="23" customWidth="1"/>
    <col min="9235" max="9235" width="0.5703125" style="23" customWidth="1"/>
    <col min="9236" max="9472" width="9.140625" style="23"/>
    <col min="9473" max="9473" width="5" style="23" customWidth="1"/>
    <col min="9474" max="9474" width="15.140625" style="23" customWidth="1"/>
    <col min="9475" max="9475" width="2" style="23" customWidth="1"/>
    <col min="9476" max="9476" width="37.5703125" style="23" customWidth="1"/>
    <col min="9477" max="9477" width="0.85546875" style="23" customWidth="1"/>
    <col min="9478" max="9478" width="2" style="23" customWidth="1"/>
    <col min="9479" max="9479" width="8.140625" style="23" customWidth="1"/>
    <col min="9480" max="9480" width="11.140625" style="23" customWidth="1"/>
    <col min="9481" max="9481" width="10.140625" style="23" customWidth="1"/>
    <col min="9482" max="9482" width="10" style="23" customWidth="1"/>
    <col min="9483" max="9483" width="10.140625" style="23" customWidth="1"/>
    <col min="9484" max="9484" width="6.5703125" style="23" customWidth="1"/>
    <col min="9485" max="9487" width="0.5703125" style="23" customWidth="1"/>
    <col min="9488" max="9488" width="9.140625" style="23"/>
    <col min="9489" max="9489" width="0.5703125" style="23" customWidth="1"/>
    <col min="9490" max="9490" width="9.7109375" style="23" customWidth="1"/>
    <col min="9491" max="9491" width="0.5703125" style="23" customWidth="1"/>
    <col min="9492" max="9728" width="9.140625" style="23"/>
    <col min="9729" max="9729" width="5" style="23" customWidth="1"/>
    <col min="9730" max="9730" width="15.140625" style="23" customWidth="1"/>
    <col min="9731" max="9731" width="2" style="23" customWidth="1"/>
    <col min="9732" max="9732" width="37.5703125" style="23" customWidth="1"/>
    <col min="9733" max="9733" width="0.85546875" style="23" customWidth="1"/>
    <col min="9734" max="9734" width="2" style="23" customWidth="1"/>
    <col min="9735" max="9735" width="8.140625" style="23" customWidth="1"/>
    <col min="9736" max="9736" width="11.140625" style="23" customWidth="1"/>
    <col min="9737" max="9737" width="10.140625" style="23" customWidth="1"/>
    <col min="9738" max="9738" width="10" style="23" customWidth="1"/>
    <col min="9739" max="9739" width="10.140625" style="23" customWidth="1"/>
    <col min="9740" max="9740" width="6.5703125" style="23" customWidth="1"/>
    <col min="9741" max="9743" width="0.5703125" style="23" customWidth="1"/>
    <col min="9744" max="9744" width="9.140625" style="23"/>
    <col min="9745" max="9745" width="0.5703125" style="23" customWidth="1"/>
    <col min="9746" max="9746" width="9.7109375" style="23" customWidth="1"/>
    <col min="9747" max="9747" width="0.5703125" style="23" customWidth="1"/>
    <col min="9748" max="9984" width="9.140625" style="23"/>
    <col min="9985" max="9985" width="5" style="23" customWidth="1"/>
    <col min="9986" max="9986" width="15.140625" style="23" customWidth="1"/>
    <col min="9987" max="9987" width="2" style="23" customWidth="1"/>
    <col min="9988" max="9988" width="37.5703125" style="23" customWidth="1"/>
    <col min="9989" max="9989" width="0.85546875" style="23" customWidth="1"/>
    <col min="9990" max="9990" width="2" style="23" customWidth="1"/>
    <col min="9991" max="9991" width="8.140625" style="23" customWidth="1"/>
    <col min="9992" max="9992" width="11.140625" style="23" customWidth="1"/>
    <col min="9993" max="9993" width="10.140625" style="23" customWidth="1"/>
    <col min="9994" max="9994" width="10" style="23" customWidth="1"/>
    <col min="9995" max="9995" width="10.140625" style="23" customWidth="1"/>
    <col min="9996" max="9996" width="6.5703125" style="23" customWidth="1"/>
    <col min="9997" max="9999" width="0.5703125" style="23" customWidth="1"/>
    <col min="10000" max="10000" width="9.140625" style="23"/>
    <col min="10001" max="10001" width="0.5703125" style="23" customWidth="1"/>
    <col min="10002" max="10002" width="9.7109375" style="23" customWidth="1"/>
    <col min="10003" max="10003" width="0.5703125" style="23" customWidth="1"/>
    <col min="10004" max="10240" width="9.140625" style="23"/>
    <col min="10241" max="10241" width="5" style="23" customWidth="1"/>
    <col min="10242" max="10242" width="15.140625" style="23" customWidth="1"/>
    <col min="10243" max="10243" width="2" style="23" customWidth="1"/>
    <col min="10244" max="10244" width="37.5703125" style="23" customWidth="1"/>
    <col min="10245" max="10245" width="0.85546875" style="23" customWidth="1"/>
    <col min="10246" max="10246" width="2" style="23" customWidth="1"/>
    <col min="10247" max="10247" width="8.140625" style="23" customWidth="1"/>
    <col min="10248" max="10248" width="11.140625" style="23" customWidth="1"/>
    <col min="10249" max="10249" width="10.140625" style="23" customWidth="1"/>
    <col min="10250" max="10250" width="10" style="23" customWidth="1"/>
    <col min="10251" max="10251" width="10.140625" style="23" customWidth="1"/>
    <col min="10252" max="10252" width="6.5703125" style="23" customWidth="1"/>
    <col min="10253" max="10255" width="0.5703125" style="23" customWidth="1"/>
    <col min="10256" max="10256" width="9.140625" style="23"/>
    <col min="10257" max="10257" width="0.5703125" style="23" customWidth="1"/>
    <col min="10258" max="10258" width="9.7109375" style="23" customWidth="1"/>
    <col min="10259" max="10259" width="0.5703125" style="23" customWidth="1"/>
    <col min="10260" max="10496" width="9.140625" style="23"/>
    <col min="10497" max="10497" width="5" style="23" customWidth="1"/>
    <col min="10498" max="10498" width="15.140625" style="23" customWidth="1"/>
    <col min="10499" max="10499" width="2" style="23" customWidth="1"/>
    <col min="10500" max="10500" width="37.5703125" style="23" customWidth="1"/>
    <col min="10501" max="10501" width="0.85546875" style="23" customWidth="1"/>
    <col min="10502" max="10502" width="2" style="23" customWidth="1"/>
    <col min="10503" max="10503" width="8.140625" style="23" customWidth="1"/>
    <col min="10504" max="10504" width="11.140625" style="23" customWidth="1"/>
    <col min="10505" max="10505" width="10.140625" style="23" customWidth="1"/>
    <col min="10506" max="10506" width="10" style="23" customWidth="1"/>
    <col min="10507" max="10507" width="10.140625" style="23" customWidth="1"/>
    <col min="10508" max="10508" width="6.5703125" style="23" customWidth="1"/>
    <col min="10509" max="10511" width="0.5703125" style="23" customWidth="1"/>
    <col min="10512" max="10512" width="9.140625" style="23"/>
    <col min="10513" max="10513" width="0.5703125" style="23" customWidth="1"/>
    <col min="10514" max="10514" width="9.7109375" style="23" customWidth="1"/>
    <col min="10515" max="10515" width="0.5703125" style="23" customWidth="1"/>
    <col min="10516" max="10752" width="9.140625" style="23"/>
    <col min="10753" max="10753" width="5" style="23" customWidth="1"/>
    <col min="10754" max="10754" width="15.140625" style="23" customWidth="1"/>
    <col min="10755" max="10755" width="2" style="23" customWidth="1"/>
    <col min="10756" max="10756" width="37.5703125" style="23" customWidth="1"/>
    <col min="10757" max="10757" width="0.85546875" style="23" customWidth="1"/>
    <col min="10758" max="10758" width="2" style="23" customWidth="1"/>
    <col min="10759" max="10759" width="8.140625" style="23" customWidth="1"/>
    <col min="10760" max="10760" width="11.140625" style="23" customWidth="1"/>
    <col min="10761" max="10761" width="10.140625" style="23" customWidth="1"/>
    <col min="10762" max="10762" width="10" style="23" customWidth="1"/>
    <col min="10763" max="10763" width="10.140625" style="23" customWidth="1"/>
    <col min="10764" max="10764" width="6.5703125" style="23" customWidth="1"/>
    <col min="10765" max="10767" width="0.5703125" style="23" customWidth="1"/>
    <col min="10768" max="10768" width="9.140625" style="23"/>
    <col min="10769" max="10769" width="0.5703125" style="23" customWidth="1"/>
    <col min="10770" max="10770" width="9.7109375" style="23" customWidth="1"/>
    <col min="10771" max="10771" width="0.5703125" style="23" customWidth="1"/>
    <col min="10772" max="11008" width="9.140625" style="23"/>
    <col min="11009" max="11009" width="5" style="23" customWidth="1"/>
    <col min="11010" max="11010" width="15.140625" style="23" customWidth="1"/>
    <col min="11011" max="11011" width="2" style="23" customWidth="1"/>
    <col min="11012" max="11012" width="37.5703125" style="23" customWidth="1"/>
    <col min="11013" max="11013" width="0.85546875" style="23" customWidth="1"/>
    <col min="11014" max="11014" width="2" style="23" customWidth="1"/>
    <col min="11015" max="11015" width="8.140625" style="23" customWidth="1"/>
    <col min="11016" max="11016" width="11.140625" style="23" customWidth="1"/>
    <col min="11017" max="11017" width="10.140625" style="23" customWidth="1"/>
    <col min="11018" max="11018" width="10" style="23" customWidth="1"/>
    <col min="11019" max="11019" width="10.140625" style="23" customWidth="1"/>
    <col min="11020" max="11020" width="6.5703125" style="23" customWidth="1"/>
    <col min="11021" max="11023" width="0.5703125" style="23" customWidth="1"/>
    <col min="11024" max="11024" width="9.140625" style="23"/>
    <col min="11025" max="11025" width="0.5703125" style="23" customWidth="1"/>
    <col min="11026" max="11026" width="9.7109375" style="23" customWidth="1"/>
    <col min="11027" max="11027" width="0.5703125" style="23" customWidth="1"/>
    <col min="11028" max="11264" width="9.140625" style="23"/>
    <col min="11265" max="11265" width="5" style="23" customWidth="1"/>
    <col min="11266" max="11266" width="15.140625" style="23" customWidth="1"/>
    <col min="11267" max="11267" width="2" style="23" customWidth="1"/>
    <col min="11268" max="11268" width="37.5703125" style="23" customWidth="1"/>
    <col min="11269" max="11269" width="0.85546875" style="23" customWidth="1"/>
    <col min="11270" max="11270" width="2" style="23" customWidth="1"/>
    <col min="11271" max="11271" width="8.140625" style="23" customWidth="1"/>
    <col min="11272" max="11272" width="11.140625" style="23" customWidth="1"/>
    <col min="11273" max="11273" width="10.140625" style="23" customWidth="1"/>
    <col min="11274" max="11274" width="10" style="23" customWidth="1"/>
    <col min="11275" max="11275" width="10.140625" style="23" customWidth="1"/>
    <col min="11276" max="11276" width="6.5703125" style="23" customWidth="1"/>
    <col min="11277" max="11279" width="0.5703125" style="23" customWidth="1"/>
    <col min="11280" max="11280" width="9.140625" style="23"/>
    <col min="11281" max="11281" width="0.5703125" style="23" customWidth="1"/>
    <col min="11282" max="11282" width="9.7109375" style="23" customWidth="1"/>
    <col min="11283" max="11283" width="0.5703125" style="23" customWidth="1"/>
    <col min="11284" max="11520" width="9.140625" style="23"/>
    <col min="11521" max="11521" width="5" style="23" customWidth="1"/>
    <col min="11522" max="11522" width="15.140625" style="23" customWidth="1"/>
    <col min="11523" max="11523" width="2" style="23" customWidth="1"/>
    <col min="11524" max="11524" width="37.5703125" style="23" customWidth="1"/>
    <col min="11525" max="11525" width="0.85546875" style="23" customWidth="1"/>
    <col min="11526" max="11526" width="2" style="23" customWidth="1"/>
    <col min="11527" max="11527" width="8.140625" style="23" customWidth="1"/>
    <col min="11528" max="11528" width="11.140625" style="23" customWidth="1"/>
    <col min="11529" max="11529" width="10.140625" style="23" customWidth="1"/>
    <col min="11530" max="11530" width="10" style="23" customWidth="1"/>
    <col min="11531" max="11531" width="10.140625" style="23" customWidth="1"/>
    <col min="11532" max="11532" width="6.5703125" style="23" customWidth="1"/>
    <col min="11533" max="11535" width="0.5703125" style="23" customWidth="1"/>
    <col min="11536" max="11536" width="9.140625" style="23"/>
    <col min="11537" max="11537" width="0.5703125" style="23" customWidth="1"/>
    <col min="11538" max="11538" width="9.7109375" style="23" customWidth="1"/>
    <col min="11539" max="11539" width="0.5703125" style="23" customWidth="1"/>
    <col min="11540" max="11776" width="9.140625" style="23"/>
    <col min="11777" max="11777" width="5" style="23" customWidth="1"/>
    <col min="11778" max="11778" width="15.140625" style="23" customWidth="1"/>
    <col min="11779" max="11779" width="2" style="23" customWidth="1"/>
    <col min="11780" max="11780" width="37.5703125" style="23" customWidth="1"/>
    <col min="11781" max="11781" width="0.85546875" style="23" customWidth="1"/>
    <col min="11782" max="11782" width="2" style="23" customWidth="1"/>
    <col min="11783" max="11783" width="8.140625" style="23" customWidth="1"/>
    <col min="11784" max="11784" width="11.140625" style="23" customWidth="1"/>
    <col min="11785" max="11785" width="10.140625" style="23" customWidth="1"/>
    <col min="11786" max="11786" width="10" style="23" customWidth="1"/>
    <col min="11787" max="11787" width="10.140625" style="23" customWidth="1"/>
    <col min="11788" max="11788" width="6.5703125" style="23" customWidth="1"/>
    <col min="11789" max="11791" width="0.5703125" style="23" customWidth="1"/>
    <col min="11792" max="11792" width="9.140625" style="23"/>
    <col min="11793" max="11793" width="0.5703125" style="23" customWidth="1"/>
    <col min="11794" max="11794" width="9.7109375" style="23" customWidth="1"/>
    <col min="11795" max="11795" width="0.5703125" style="23" customWidth="1"/>
    <col min="11796" max="12032" width="9.140625" style="23"/>
    <col min="12033" max="12033" width="5" style="23" customWidth="1"/>
    <col min="12034" max="12034" width="15.140625" style="23" customWidth="1"/>
    <col min="12035" max="12035" width="2" style="23" customWidth="1"/>
    <col min="12036" max="12036" width="37.5703125" style="23" customWidth="1"/>
    <col min="12037" max="12037" width="0.85546875" style="23" customWidth="1"/>
    <col min="12038" max="12038" width="2" style="23" customWidth="1"/>
    <col min="12039" max="12039" width="8.140625" style="23" customWidth="1"/>
    <col min="12040" max="12040" width="11.140625" style="23" customWidth="1"/>
    <col min="12041" max="12041" width="10.140625" style="23" customWidth="1"/>
    <col min="12042" max="12042" width="10" style="23" customWidth="1"/>
    <col min="12043" max="12043" width="10.140625" style="23" customWidth="1"/>
    <col min="12044" max="12044" width="6.5703125" style="23" customWidth="1"/>
    <col min="12045" max="12047" width="0.5703125" style="23" customWidth="1"/>
    <col min="12048" max="12048" width="9.140625" style="23"/>
    <col min="12049" max="12049" width="0.5703125" style="23" customWidth="1"/>
    <col min="12050" max="12050" width="9.7109375" style="23" customWidth="1"/>
    <col min="12051" max="12051" width="0.5703125" style="23" customWidth="1"/>
    <col min="12052" max="12288" width="9.140625" style="23"/>
    <col min="12289" max="12289" width="5" style="23" customWidth="1"/>
    <col min="12290" max="12290" width="15.140625" style="23" customWidth="1"/>
    <col min="12291" max="12291" width="2" style="23" customWidth="1"/>
    <col min="12292" max="12292" width="37.5703125" style="23" customWidth="1"/>
    <col min="12293" max="12293" width="0.85546875" style="23" customWidth="1"/>
    <col min="12294" max="12294" width="2" style="23" customWidth="1"/>
    <col min="12295" max="12295" width="8.140625" style="23" customWidth="1"/>
    <col min="12296" max="12296" width="11.140625" style="23" customWidth="1"/>
    <col min="12297" max="12297" width="10.140625" style="23" customWidth="1"/>
    <col min="12298" max="12298" width="10" style="23" customWidth="1"/>
    <col min="12299" max="12299" width="10.140625" style="23" customWidth="1"/>
    <col min="12300" max="12300" width="6.5703125" style="23" customWidth="1"/>
    <col min="12301" max="12303" width="0.5703125" style="23" customWidth="1"/>
    <col min="12304" max="12304" width="9.140625" style="23"/>
    <col min="12305" max="12305" width="0.5703125" style="23" customWidth="1"/>
    <col min="12306" max="12306" width="9.7109375" style="23" customWidth="1"/>
    <col min="12307" max="12307" width="0.5703125" style="23" customWidth="1"/>
    <col min="12308" max="12544" width="9.140625" style="23"/>
    <col min="12545" max="12545" width="5" style="23" customWidth="1"/>
    <col min="12546" max="12546" width="15.140625" style="23" customWidth="1"/>
    <col min="12547" max="12547" width="2" style="23" customWidth="1"/>
    <col min="12548" max="12548" width="37.5703125" style="23" customWidth="1"/>
    <col min="12549" max="12549" width="0.85546875" style="23" customWidth="1"/>
    <col min="12550" max="12550" width="2" style="23" customWidth="1"/>
    <col min="12551" max="12551" width="8.140625" style="23" customWidth="1"/>
    <col min="12552" max="12552" width="11.140625" style="23" customWidth="1"/>
    <col min="12553" max="12553" width="10.140625" style="23" customWidth="1"/>
    <col min="12554" max="12554" width="10" style="23" customWidth="1"/>
    <col min="12555" max="12555" width="10.140625" style="23" customWidth="1"/>
    <col min="12556" max="12556" width="6.5703125" style="23" customWidth="1"/>
    <col min="12557" max="12559" width="0.5703125" style="23" customWidth="1"/>
    <col min="12560" max="12560" width="9.140625" style="23"/>
    <col min="12561" max="12561" width="0.5703125" style="23" customWidth="1"/>
    <col min="12562" max="12562" width="9.7109375" style="23" customWidth="1"/>
    <col min="12563" max="12563" width="0.5703125" style="23" customWidth="1"/>
    <col min="12564" max="12800" width="9.140625" style="23"/>
    <col min="12801" max="12801" width="5" style="23" customWidth="1"/>
    <col min="12802" max="12802" width="15.140625" style="23" customWidth="1"/>
    <col min="12803" max="12803" width="2" style="23" customWidth="1"/>
    <col min="12804" max="12804" width="37.5703125" style="23" customWidth="1"/>
    <col min="12805" max="12805" width="0.85546875" style="23" customWidth="1"/>
    <col min="12806" max="12806" width="2" style="23" customWidth="1"/>
    <col min="12807" max="12807" width="8.140625" style="23" customWidth="1"/>
    <col min="12808" max="12808" width="11.140625" style="23" customWidth="1"/>
    <col min="12809" max="12809" width="10.140625" style="23" customWidth="1"/>
    <col min="12810" max="12810" width="10" style="23" customWidth="1"/>
    <col min="12811" max="12811" width="10.140625" style="23" customWidth="1"/>
    <col min="12812" max="12812" width="6.5703125" style="23" customWidth="1"/>
    <col min="12813" max="12815" width="0.5703125" style="23" customWidth="1"/>
    <col min="12816" max="12816" width="9.140625" style="23"/>
    <col min="12817" max="12817" width="0.5703125" style="23" customWidth="1"/>
    <col min="12818" max="12818" width="9.7109375" style="23" customWidth="1"/>
    <col min="12819" max="12819" width="0.5703125" style="23" customWidth="1"/>
    <col min="12820" max="13056" width="9.140625" style="23"/>
    <col min="13057" max="13057" width="5" style="23" customWidth="1"/>
    <col min="13058" max="13058" width="15.140625" style="23" customWidth="1"/>
    <col min="13059" max="13059" width="2" style="23" customWidth="1"/>
    <col min="13060" max="13060" width="37.5703125" style="23" customWidth="1"/>
    <col min="13061" max="13061" width="0.85546875" style="23" customWidth="1"/>
    <col min="13062" max="13062" width="2" style="23" customWidth="1"/>
    <col min="13063" max="13063" width="8.140625" style="23" customWidth="1"/>
    <col min="13064" max="13064" width="11.140625" style="23" customWidth="1"/>
    <col min="13065" max="13065" width="10.140625" style="23" customWidth="1"/>
    <col min="13066" max="13066" width="10" style="23" customWidth="1"/>
    <col min="13067" max="13067" width="10.140625" style="23" customWidth="1"/>
    <col min="13068" max="13068" width="6.5703125" style="23" customWidth="1"/>
    <col min="13069" max="13071" width="0.5703125" style="23" customWidth="1"/>
    <col min="13072" max="13072" width="9.140625" style="23"/>
    <col min="13073" max="13073" width="0.5703125" style="23" customWidth="1"/>
    <col min="13074" max="13074" width="9.7109375" style="23" customWidth="1"/>
    <col min="13075" max="13075" width="0.5703125" style="23" customWidth="1"/>
    <col min="13076" max="13312" width="9.140625" style="23"/>
    <col min="13313" max="13313" width="5" style="23" customWidth="1"/>
    <col min="13314" max="13314" width="15.140625" style="23" customWidth="1"/>
    <col min="13315" max="13315" width="2" style="23" customWidth="1"/>
    <col min="13316" max="13316" width="37.5703125" style="23" customWidth="1"/>
    <col min="13317" max="13317" width="0.85546875" style="23" customWidth="1"/>
    <col min="13318" max="13318" width="2" style="23" customWidth="1"/>
    <col min="13319" max="13319" width="8.140625" style="23" customWidth="1"/>
    <col min="13320" max="13320" width="11.140625" style="23" customWidth="1"/>
    <col min="13321" max="13321" width="10.140625" style="23" customWidth="1"/>
    <col min="13322" max="13322" width="10" style="23" customWidth="1"/>
    <col min="13323" max="13323" width="10.140625" style="23" customWidth="1"/>
    <col min="13324" max="13324" width="6.5703125" style="23" customWidth="1"/>
    <col min="13325" max="13327" width="0.5703125" style="23" customWidth="1"/>
    <col min="13328" max="13328" width="9.140625" style="23"/>
    <col min="13329" max="13329" width="0.5703125" style="23" customWidth="1"/>
    <col min="13330" max="13330" width="9.7109375" style="23" customWidth="1"/>
    <col min="13331" max="13331" width="0.5703125" style="23" customWidth="1"/>
    <col min="13332" max="13568" width="9.140625" style="23"/>
    <col min="13569" max="13569" width="5" style="23" customWidth="1"/>
    <col min="13570" max="13570" width="15.140625" style="23" customWidth="1"/>
    <col min="13571" max="13571" width="2" style="23" customWidth="1"/>
    <col min="13572" max="13572" width="37.5703125" style="23" customWidth="1"/>
    <col min="13573" max="13573" width="0.85546875" style="23" customWidth="1"/>
    <col min="13574" max="13574" width="2" style="23" customWidth="1"/>
    <col min="13575" max="13575" width="8.140625" style="23" customWidth="1"/>
    <col min="13576" max="13576" width="11.140625" style="23" customWidth="1"/>
    <col min="13577" max="13577" width="10.140625" style="23" customWidth="1"/>
    <col min="13578" max="13578" width="10" style="23" customWidth="1"/>
    <col min="13579" max="13579" width="10.140625" style="23" customWidth="1"/>
    <col min="13580" max="13580" width="6.5703125" style="23" customWidth="1"/>
    <col min="13581" max="13583" width="0.5703125" style="23" customWidth="1"/>
    <col min="13584" max="13584" width="9.140625" style="23"/>
    <col min="13585" max="13585" width="0.5703125" style="23" customWidth="1"/>
    <col min="13586" max="13586" width="9.7109375" style="23" customWidth="1"/>
    <col min="13587" max="13587" width="0.5703125" style="23" customWidth="1"/>
    <col min="13588" max="13824" width="9.140625" style="23"/>
    <col min="13825" max="13825" width="5" style="23" customWidth="1"/>
    <col min="13826" max="13826" width="15.140625" style="23" customWidth="1"/>
    <col min="13827" max="13827" width="2" style="23" customWidth="1"/>
    <col min="13828" max="13828" width="37.5703125" style="23" customWidth="1"/>
    <col min="13829" max="13829" width="0.85546875" style="23" customWidth="1"/>
    <col min="13830" max="13830" width="2" style="23" customWidth="1"/>
    <col min="13831" max="13831" width="8.140625" style="23" customWidth="1"/>
    <col min="13832" max="13832" width="11.140625" style="23" customWidth="1"/>
    <col min="13833" max="13833" width="10.140625" style="23" customWidth="1"/>
    <col min="13834" max="13834" width="10" style="23" customWidth="1"/>
    <col min="13835" max="13835" width="10.140625" style="23" customWidth="1"/>
    <col min="13836" max="13836" width="6.5703125" style="23" customWidth="1"/>
    <col min="13837" max="13839" width="0.5703125" style="23" customWidth="1"/>
    <col min="13840" max="13840" width="9.140625" style="23"/>
    <col min="13841" max="13841" width="0.5703125" style="23" customWidth="1"/>
    <col min="13842" max="13842" width="9.7109375" style="23" customWidth="1"/>
    <col min="13843" max="13843" width="0.5703125" style="23" customWidth="1"/>
    <col min="13844" max="14080" width="9.140625" style="23"/>
    <col min="14081" max="14081" width="5" style="23" customWidth="1"/>
    <col min="14082" max="14082" width="15.140625" style="23" customWidth="1"/>
    <col min="14083" max="14083" width="2" style="23" customWidth="1"/>
    <col min="14084" max="14084" width="37.5703125" style="23" customWidth="1"/>
    <col min="14085" max="14085" width="0.85546875" style="23" customWidth="1"/>
    <col min="14086" max="14086" width="2" style="23" customWidth="1"/>
    <col min="14087" max="14087" width="8.140625" style="23" customWidth="1"/>
    <col min="14088" max="14088" width="11.140625" style="23" customWidth="1"/>
    <col min="14089" max="14089" width="10.140625" style="23" customWidth="1"/>
    <col min="14090" max="14090" width="10" style="23" customWidth="1"/>
    <col min="14091" max="14091" width="10.140625" style="23" customWidth="1"/>
    <col min="14092" max="14092" width="6.5703125" style="23" customWidth="1"/>
    <col min="14093" max="14095" width="0.5703125" style="23" customWidth="1"/>
    <col min="14096" max="14096" width="9.140625" style="23"/>
    <col min="14097" max="14097" width="0.5703125" style="23" customWidth="1"/>
    <col min="14098" max="14098" width="9.7109375" style="23" customWidth="1"/>
    <col min="14099" max="14099" width="0.5703125" style="23" customWidth="1"/>
    <col min="14100" max="14336" width="9.140625" style="23"/>
    <col min="14337" max="14337" width="5" style="23" customWidth="1"/>
    <col min="14338" max="14338" width="15.140625" style="23" customWidth="1"/>
    <col min="14339" max="14339" width="2" style="23" customWidth="1"/>
    <col min="14340" max="14340" width="37.5703125" style="23" customWidth="1"/>
    <col min="14341" max="14341" width="0.85546875" style="23" customWidth="1"/>
    <col min="14342" max="14342" width="2" style="23" customWidth="1"/>
    <col min="14343" max="14343" width="8.140625" style="23" customWidth="1"/>
    <col min="14344" max="14344" width="11.140625" style="23" customWidth="1"/>
    <col min="14345" max="14345" width="10.140625" style="23" customWidth="1"/>
    <col min="14346" max="14346" width="10" style="23" customWidth="1"/>
    <col min="14347" max="14347" width="10.140625" style="23" customWidth="1"/>
    <col min="14348" max="14348" width="6.5703125" style="23" customWidth="1"/>
    <col min="14349" max="14351" width="0.5703125" style="23" customWidth="1"/>
    <col min="14352" max="14352" width="9.140625" style="23"/>
    <col min="14353" max="14353" width="0.5703125" style="23" customWidth="1"/>
    <col min="14354" max="14354" width="9.7109375" style="23" customWidth="1"/>
    <col min="14355" max="14355" width="0.5703125" style="23" customWidth="1"/>
    <col min="14356" max="14592" width="9.140625" style="23"/>
    <col min="14593" max="14593" width="5" style="23" customWidth="1"/>
    <col min="14594" max="14594" width="15.140625" style="23" customWidth="1"/>
    <col min="14595" max="14595" width="2" style="23" customWidth="1"/>
    <col min="14596" max="14596" width="37.5703125" style="23" customWidth="1"/>
    <col min="14597" max="14597" width="0.85546875" style="23" customWidth="1"/>
    <col min="14598" max="14598" width="2" style="23" customWidth="1"/>
    <col min="14599" max="14599" width="8.140625" style="23" customWidth="1"/>
    <col min="14600" max="14600" width="11.140625" style="23" customWidth="1"/>
    <col min="14601" max="14601" width="10.140625" style="23" customWidth="1"/>
    <col min="14602" max="14602" width="10" style="23" customWidth="1"/>
    <col min="14603" max="14603" width="10.140625" style="23" customWidth="1"/>
    <col min="14604" max="14604" width="6.5703125" style="23" customWidth="1"/>
    <col min="14605" max="14607" width="0.5703125" style="23" customWidth="1"/>
    <col min="14608" max="14608" width="9.140625" style="23"/>
    <col min="14609" max="14609" width="0.5703125" style="23" customWidth="1"/>
    <col min="14610" max="14610" width="9.7109375" style="23" customWidth="1"/>
    <col min="14611" max="14611" width="0.5703125" style="23" customWidth="1"/>
    <col min="14612" max="14848" width="9.140625" style="23"/>
    <col min="14849" max="14849" width="5" style="23" customWidth="1"/>
    <col min="14850" max="14850" width="15.140625" style="23" customWidth="1"/>
    <col min="14851" max="14851" width="2" style="23" customWidth="1"/>
    <col min="14852" max="14852" width="37.5703125" style="23" customWidth="1"/>
    <col min="14853" max="14853" width="0.85546875" style="23" customWidth="1"/>
    <col min="14854" max="14854" width="2" style="23" customWidth="1"/>
    <col min="14855" max="14855" width="8.140625" style="23" customWidth="1"/>
    <col min="14856" max="14856" width="11.140625" style="23" customWidth="1"/>
    <col min="14857" max="14857" width="10.140625" style="23" customWidth="1"/>
    <col min="14858" max="14858" width="10" style="23" customWidth="1"/>
    <col min="14859" max="14859" width="10.140625" style="23" customWidth="1"/>
    <col min="14860" max="14860" width="6.5703125" style="23" customWidth="1"/>
    <col min="14861" max="14863" width="0.5703125" style="23" customWidth="1"/>
    <col min="14864" max="14864" width="9.140625" style="23"/>
    <col min="14865" max="14865" width="0.5703125" style="23" customWidth="1"/>
    <col min="14866" max="14866" width="9.7109375" style="23" customWidth="1"/>
    <col min="14867" max="14867" width="0.5703125" style="23" customWidth="1"/>
    <col min="14868" max="15104" width="9.140625" style="23"/>
    <col min="15105" max="15105" width="5" style="23" customWidth="1"/>
    <col min="15106" max="15106" width="15.140625" style="23" customWidth="1"/>
    <col min="15107" max="15107" width="2" style="23" customWidth="1"/>
    <col min="15108" max="15108" width="37.5703125" style="23" customWidth="1"/>
    <col min="15109" max="15109" width="0.85546875" style="23" customWidth="1"/>
    <col min="15110" max="15110" width="2" style="23" customWidth="1"/>
    <col min="15111" max="15111" width="8.140625" style="23" customWidth="1"/>
    <col min="15112" max="15112" width="11.140625" style="23" customWidth="1"/>
    <col min="15113" max="15113" width="10.140625" style="23" customWidth="1"/>
    <col min="15114" max="15114" width="10" style="23" customWidth="1"/>
    <col min="15115" max="15115" width="10.140625" style="23" customWidth="1"/>
    <col min="15116" max="15116" width="6.5703125" style="23" customWidth="1"/>
    <col min="15117" max="15119" width="0.5703125" style="23" customWidth="1"/>
    <col min="15120" max="15120" width="9.140625" style="23"/>
    <col min="15121" max="15121" width="0.5703125" style="23" customWidth="1"/>
    <col min="15122" max="15122" width="9.7109375" style="23" customWidth="1"/>
    <col min="15123" max="15123" width="0.5703125" style="23" customWidth="1"/>
    <col min="15124" max="15360" width="9.140625" style="23"/>
    <col min="15361" max="15361" width="5" style="23" customWidth="1"/>
    <col min="15362" max="15362" width="15.140625" style="23" customWidth="1"/>
    <col min="15363" max="15363" width="2" style="23" customWidth="1"/>
    <col min="15364" max="15364" width="37.5703125" style="23" customWidth="1"/>
    <col min="15365" max="15365" width="0.85546875" style="23" customWidth="1"/>
    <col min="15366" max="15366" width="2" style="23" customWidth="1"/>
    <col min="15367" max="15367" width="8.140625" style="23" customWidth="1"/>
    <col min="15368" max="15368" width="11.140625" style="23" customWidth="1"/>
    <col min="15369" max="15369" width="10.140625" style="23" customWidth="1"/>
    <col min="15370" max="15370" width="10" style="23" customWidth="1"/>
    <col min="15371" max="15371" width="10.140625" style="23" customWidth="1"/>
    <col min="15372" max="15372" width="6.5703125" style="23" customWidth="1"/>
    <col min="15373" max="15375" width="0.5703125" style="23" customWidth="1"/>
    <col min="15376" max="15376" width="9.140625" style="23"/>
    <col min="15377" max="15377" width="0.5703125" style="23" customWidth="1"/>
    <col min="15378" max="15378" width="9.7109375" style="23" customWidth="1"/>
    <col min="15379" max="15379" width="0.5703125" style="23" customWidth="1"/>
    <col min="15380" max="15616" width="9.140625" style="23"/>
    <col min="15617" max="15617" width="5" style="23" customWidth="1"/>
    <col min="15618" max="15618" width="15.140625" style="23" customWidth="1"/>
    <col min="15619" max="15619" width="2" style="23" customWidth="1"/>
    <col min="15620" max="15620" width="37.5703125" style="23" customWidth="1"/>
    <col min="15621" max="15621" width="0.85546875" style="23" customWidth="1"/>
    <col min="15622" max="15622" width="2" style="23" customWidth="1"/>
    <col min="15623" max="15623" width="8.140625" style="23" customWidth="1"/>
    <col min="15624" max="15624" width="11.140625" style="23" customWidth="1"/>
    <col min="15625" max="15625" width="10.140625" style="23" customWidth="1"/>
    <col min="15626" max="15626" width="10" style="23" customWidth="1"/>
    <col min="15627" max="15627" width="10.140625" style="23" customWidth="1"/>
    <col min="15628" max="15628" width="6.5703125" style="23" customWidth="1"/>
    <col min="15629" max="15631" width="0.5703125" style="23" customWidth="1"/>
    <col min="15632" max="15632" width="9.140625" style="23"/>
    <col min="15633" max="15633" width="0.5703125" style="23" customWidth="1"/>
    <col min="15634" max="15634" width="9.7109375" style="23" customWidth="1"/>
    <col min="15635" max="15635" width="0.5703125" style="23" customWidth="1"/>
    <col min="15636" max="15872" width="9.140625" style="23"/>
    <col min="15873" max="15873" width="5" style="23" customWidth="1"/>
    <col min="15874" max="15874" width="15.140625" style="23" customWidth="1"/>
    <col min="15875" max="15875" width="2" style="23" customWidth="1"/>
    <col min="15876" max="15876" width="37.5703125" style="23" customWidth="1"/>
    <col min="15877" max="15877" width="0.85546875" style="23" customWidth="1"/>
    <col min="15878" max="15878" width="2" style="23" customWidth="1"/>
    <col min="15879" max="15879" width="8.140625" style="23" customWidth="1"/>
    <col min="15880" max="15880" width="11.140625" style="23" customWidth="1"/>
    <col min="15881" max="15881" width="10.140625" style="23" customWidth="1"/>
    <col min="15882" max="15882" width="10" style="23" customWidth="1"/>
    <col min="15883" max="15883" width="10.140625" style="23" customWidth="1"/>
    <col min="15884" max="15884" width="6.5703125" style="23" customWidth="1"/>
    <col min="15885" max="15887" width="0.5703125" style="23" customWidth="1"/>
    <col min="15888" max="15888" width="9.140625" style="23"/>
    <col min="15889" max="15889" width="0.5703125" style="23" customWidth="1"/>
    <col min="15890" max="15890" width="9.7109375" style="23" customWidth="1"/>
    <col min="15891" max="15891" width="0.5703125" style="23" customWidth="1"/>
    <col min="15892" max="16128" width="9.140625" style="23"/>
    <col min="16129" max="16129" width="5" style="23" customWidth="1"/>
    <col min="16130" max="16130" width="15.140625" style="23" customWidth="1"/>
    <col min="16131" max="16131" width="2" style="23" customWidth="1"/>
    <col min="16132" max="16132" width="37.5703125" style="23" customWidth="1"/>
    <col min="16133" max="16133" width="0.85546875" style="23" customWidth="1"/>
    <col min="16134" max="16134" width="2" style="23" customWidth="1"/>
    <col min="16135" max="16135" width="8.140625" style="23" customWidth="1"/>
    <col min="16136" max="16136" width="11.140625" style="23" customWidth="1"/>
    <col min="16137" max="16137" width="10.140625" style="23" customWidth="1"/>
    <col min="16138" max="16138" width="10" style="23" customWidth="1"/>
    <col min="16139" max="16139" width="10.140625" style="23" customWidth="1"/>
    <col min="16140" max="16140" width="6.5703125" style="23" customWidth="1"/>
    <col min="16141" max="16143" width="0.5703125" style="23" customWidth="1"/>
    <col min="16144" max="16144" width="9.140625" style="23"/>
    <col min="16145" max="16145" width="0.5703125" style="23" customWidth="1"/>
    <col min="16146" max="16146" width="9.7109375" style="23" customWidth="1"/>
    <col min="16147" max="16147" width="0.5703125" style="23" customWidth="1"/>
    <col min="16148" max="16384" width="9.140625" style="23"/>
  </cols>
  <sheetData>
    <row r="1" spans="1:19" ht="11.85" customHeight="1" thickBot="1" x14ac:dyDescent="0.25">
      <c r="A1" s="56" t="s">
        <v>0</v>
      </c>
      <c r="B1" s="56"/>
      <c r="C1" s="57" t="s">
        <v>120</v>
      </c>
      <c r="D1" s="57"/>
      <c r="E1" s="57"/>
      <c r="F1" s="57"/>
      <c r="G1" s="57"/>
      <c r="H1" s="57"/>
      <c r="I1" s="57"/>
      <c r="J1" s="57"/>
      <c r="K1" s="57"/>
      <c r="L1" s="57"/>
      <c r="M1" s="58" t="s">
        <v>121</v>
      </c>
      <c r="N1" s="58"/>
      <c r="O1" s="58"/>
      <c r="P1" s="58"/>
      <c r="Q1" s="58"/>
      <c r="R1" s="58"/>
      <c r="S1" s="58"/>
    </row>
    <row r="2" spans="1:19" ht="2.85" customHeight="1" x14ac:dyDescent="0.2">
      <c r="A2" s="59" t="s">
        <v>122</v>
      </c>
      <c r="B2" s="59"/>
      <c r="C2" s="57"/>
      <c r="D2" s="57"/>
      <c r="E2" s="57"/>
      <c r="F2" s="57"/>
      <c r="G2" s="57"/>
      <c r="H2" s="57"/>
      <c r="I2" s="57"/>
      <c r="J2" s="57"/>
      <c r="K2" s="57"/>
      <c r="L2" s="57"/>
      <c r="M2" s="60" t="s">
        <v>336</v>
      </c>
      <c r="N2" s="60"/>
      <c r="O2" s="60"/>
      <c r="P2" s="60"/>
      <c r="Q2" s="60"/>
      <c r="R2" s="60"/>
      <c r="S2" s="60"/>
    </row>
    <row r="3" spans="1:19" ht="13.9" customHeight="1" x14ac:dyDescent="0.2">
      <c r="A3" s="59"/>
      <c r="B3" s="59"/>
      <c r="C3" s="61" t="s">
        <v>124</v>
      </c>
      <c r="D3" s="61"/>
      <c r="E3" s="61"/>
      <c r="F3" s="61"/>
      <c r="G3" s="61"/>
      <c r="H3" s="61"/>
      <c r="I3" s="61"/>
      <c r="J3" s="61"/>
      <c r="K3" s="61"/>
      <c r="L3" s="61"/>
      <c r="M3" s="60"/>
      <c r="N3" s="60"/>
      <c r="O3" s="60"/>
      <c r="P3" s="60"/>
      <c r="Q3" s="60"/>
      <c r="R3" s="60"/>
      <c r="S3" s="60"/>
    </row>
    <row r="4" spans="1:19" ht="11.85" customHeight="1" x14ac:dyDescent="0.2">
      <c r="A4" s="59"/>
      <c r="B4" s="59"/>
      <c r="C4" s="62" t="s">
        <v>381</v>
      </c>
      <c r="D4" s="62"/>
      <c r="E4" s="62"/>
      <c r="F4" s="62"/>
      <c r="G4" s="62"/>
      <c r="H4" s="62"/>
      <c r="I4" s="62"/>
      <c r="J4" s="62"/>
      <c r="K4" s="62"/>
      <c r="L4" s="62"/>
      <c r="M4" s="60"/>
      <c r="N4" s="60"/>
      <c r="O4" s="60"/>
      <c r="P4" s="60"/>
      <c r="Q4" s="60"/>
      <c r="R4" s="60"/>
      <c r="S4" s="60"/>
    </row>
    <row r="5" spans="1:19" ht="17.649999999999999" customHeight="1" x14ac:dyDescent="0.2">
      <c r="A5" s="59" t="s">
        <v>382</v>
      </c>
      <c r="B5" s="59"/>
      <c r="J5" s="23">
        <v>0</v>
      </c>
      <c r="K5" s="23">
        <v>0</v>
      </c>
      <c r="O5" s="67" t="s">
        <v>343</v>
      </c>
      <c r="P5" s="67"/>
      <c r="Q5" s="67"/>
      <c r="R5" s="67"/>
      <c r="S5" s="67"/>
    </row>
    <row r="6" spans="1:19" ht="11.1" customHeight="1" x14ac:dyDescent="0.2">
      <c r="A6" s="68" t="s">
        <v>127</v>
      </c>
      <c r="B6" s="68"/>
      <c r="C6" s="68"/>
      <c r="D6" s="68" t="s">
        <v>344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ht="11.85" customHeight="1" x14ac:dyDescent="0.2">
      <c r="A7" s="65" t="s">
        <v>129</v>
      </c>
      <c r="B7" s="63" t="s">
        <v>130</v>
      </c>
      <c r="C7" s="63"/>
      <c r="D7" s="63"/>
      <c r="E7" s="63"/>
      <c r="F7" s="63"/>
      <c r="G7" s="65" t="s">
        <v>131</v>
      </c>
      <c r="H7" s="24" t="s">
        <v>132</v>
      </c>
      <c r="I7" s="63" t="s">
        <v>111</v>
      </c>
      <c r="J7" s="63"/>
      <c r="K7" s="63" t="s">
        <v>112</v>
      </c>
      <c r="L7" s="63"/>
      <c r="M7" s="63"/>
      <c r="N7" s="63"/>
      <c r="O7" s="65" t="s">
        <v>132</v>
      </c>
      <c r="P7" s="65"/>
      <c r="Q7" s="65"/>
      <c r="R7" s="65"/>
      <c r="S7" s="65"/>
    </row>
    <row r="8" spans="1:19" ht="5.85" customHeight="1" x14ac:dyDescent="0.2">
      <c r="A8" s="65"/>
      <c r="B8" s="63"/>
      <c r="C8" s="63"/>
      <c r="D8" s="63"/>
      <c r="E8" s="63"/>
      <c r="F8" s="63"/>
      <c r="G8" s="65"/>
      <c r="H8" s="66" t="s">
        <v>133</v>
      </c>
      <c r="I8" s="63" t="s">
        <v>134</v>
      </c>
      <c r="J8" s="63" t="s">
        <v>135</v>
      </c>
      <c r="K8" s="63" t="s">
        <v>136</v>
      </c>
      <c r="L8" s="63" t="s">
        <v>137</v>
      </c>
      <c r="M8" s="63"/>
      <c r="N8" s="63"/>
      <c r="O8" s="64" t="s">
        <v>383</v>
      </c>
      <c r="P8" s="64"/>
      <c r="Q8" s="64"/>
      <c r="R8" s="64"/>
      <c r="S8" s="64"/>
    </row>
    <row r="9" spans="1:19" ht="5.85" customHeight="1" x14ac:dyDescent="0.2">
      <c r="A9" s="64" t="s">
        <v>138</v>
      </c>
      <c r="B9" s="63"/>
      <c r="C9" s="63"/>
      <c r="D9" s="63"/>
      <c r="E9" s="63"/>
      <c r="F9" s="63"/>
      <c r="G9" s="64" t="s">
        <v>139</v>
      </c>
      <c r="H9" s="66"/>
      <c r="I9" s="63"/>
      <c r="J9" s="63"/>
      <c r="K9" s="63"/>
      <c r="L9" s="63"/>
      <c r="M9" s="63"/>
      <c r="N9" s="63"/>
      <c r="O9" s="64"/>
      <c r="P9" s="64"/>
      <c r="Q9" s="64"/>
      <c r="R9" s="64"/>
      <c r="S9" s="64"/>
    </row>
    <row r="10" spans="1:19" ht="11.85" customHeight="1" x14ac:dyDescent="0.2">
      <c r="A10" s="64"/>
      <c r="B10" s="63"/>
      <c r="C10" s="63"/>
      <c r="D10" s="63"/>
      <c r="E10" s="63"/>
      <c r="F10" s="63"/>
      <c r="G10" s="64"/>
      <c r="H10" s="25" t="s">
        <v>384</v>
      </c>
      <c r="I10" s="63"/>
      <c r="J10" s="63"/>
      <c r="K10" s="63"/>
      <c r="L10" s="63"/>
      <c r="M10" s="63"/>
      <c r="N10" s="63"/>
      <c r="O10" s="63" t="s">
        <v>140</v>
      </c>
      <c r="P10" s="63"/>
      <c r="Q10" s="63"/>
      <c r="R10" s="63" t="s">
        <v>141</v>
      </c>
      <c r="S10" s="63"/>
    </row>
    <row r="11" spans="1:19" ht="11.1" customHeight="1" x14ac:dyDescent="0.2">
      <c r="A11" s="54" t="s">
        <v>142</v>
      </c>
      <c r="B11" s="54"/>
      <c r="C11" s="5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11.85" customHeight="1" x14ac:dyDescent="0.2">
      <c r="A12" s="27"/>
      <c r="B12" s="46" t="s">
        <v>143</v>
      </c>
      <c r="C12" s="46"/>
      <c r="D12" s="46"/>
      <c r="E12" s="46"/>
      <c r="F12" s="28"/>
      <c r="G12" s="29">
        <v>0</v>
      </c>
      <c r="H12" s="30">
        <v>-24809.42</v>
      </c>
      <c r="I12" s="30">
        <v>10805.67</v>
      </c>
      <c r="J12" s="30">
        <v>10805.67</v>
      </c>
      <c r="K12" s="30">
        <v>7203.78</v>
      </c>
      <c r="L12" s="47" t="s">
        <v>547</v>
      </c>
      <c r="M12" s="47"/>
      <c r="N12" s="48"/>
      <c r="O12" s="48"/>
      <c r="P12" s="30">
        <v>3601.89</v>
      </c>
      <c r="Q12" s="47">
        <v>25034.97</v>
      </c>
      <c r="R12" s="47"/>
      <c r="S12" s="26"/>
    </row>
    <row r="13" spans="1:19" ht="11.85" customHeight="1" x14ac:dyDescent="0.2">
      <c r="A13" s="49" t="s">
        <v>145</v>
      </c>
      <c r="B13" s="49"/>
      <c r="C13" s="49"/>
      <c r="D13" s="49"/>
      <c r="E13" s="49"/>
      <c r="F13" s="28"/>
      <c r="G13" s="29">
        <v>0</v>
      </c>
      <c r="H13" s="30">
        <v>-24809.42</v>
      </c>
      <c r="I13" s="30">
        <v>10805.67</v>
      </c>
      <c r="J13" s="30">
        <v>10805.67</v>
      </c>
      <c r="K13" s="30">
        <v>7203.78</v>
      </c>
      <c r="L13" s="47" t="s">
        <v>547</v>
      </c>
      <c r="M13" s="47"/>
      <c r="N13" s="48"/>
      <c r="O13" s="48"/>
      <c r="P13" s="30">
        <v>3601.89</v>
      </c>
      <c r="Q13" s="47">
        <v>25034.97</v>
      </c>
      <c r="R13" s="47"/>
      <c r="S13" s="26"/>
    </row>
    <row r="14" spans="1:19" ht="11.85" customHeight="1" x14ac:dyDescent="0.2">
      <c r="A14" s="54" t="s">
        <v>159</v>
      </c>
      <c r="B14" s="54"/>
      <c r="C14" s="54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11.1" customHeight="1" x14ac:dyDescent="0.2">
      <c r="A15" s="27"/>
      <c r="B15" s="46" t="s">
        <v>160</v>
      </c>
      <c r="C15" s="46"/>
      <c r="D15" s="46"/>
      <c r="E15" s="46"/>
      <c r="F15" s="28"/>
      <c r="G15" s="29">
        <v>0</v>
      </c>
      <c r="H15" s="30">
        <v>88439.38</v>
      </c>
      <c r="I15" s="30">
        <v>918704.5</v>
      </c>
      <c r="J15" s="30">
        <v>918704.5</v>
      </c>
      <c r="K15" s="30">
        <v>578786.57999999996</v>
      </c>
      <c r="L15" s="47" t="s">
        <v>548</v>
      </c>
      <c r="M15" s="47"/>
      <c r="N15" s="48"/>
      <c r="O15" s="48"/>
      <c r="P15" s="30">
        <v>1907639.2</v>
      </c>
      <c r="Q15" s="47">
        <v>1482692.3</v>
      </c>
      <c r="R15" s="47"/>
      <c r="S15" s="26"/>
    </row>
    <row r="16" spans="1:19" ht="11.85" customHeight="1" x14ac:dyDescent="0.2">
      <c r="A16" s="49" t="s">
        <v>161</v>
      </c>
      <c r="B16" s="49"/>
      <c r="C16" s="49"/>
      <c r="D16" s="49"/>
      <c r="E16" s="49"/>
      <c r="F16" s="28"/>
      <c r="G16" s="29">
        <v>0</v>
      </c>
      <c r="H16" s="30">
        <v>88439.38</v>
      </c>
      <c r="I16" s="30">
        <v>918704.5</v>
      </c>
      <c r="J16" s="30">
        <v>918704.5</v>
      </c>
      <c r="K16" s="30">
        <v>578786.57999999996</v>
      </c>
      <c r="L16" s="47" t="s">
        <v>548</v>
      </c>
      <c r="M16" s="47"/>
      <c r="N16" s="48"/>
      <c r="O16" s="48"/>
      <c r="P16" s="30">
        <v>1907639.2</v>
      </c>
      <c r="Q16" s="47">
        <v>1482692.3</v>
      </c>
      <c r="R16" s="47"/>
      <c r="S16" s="26"/>
    </row>
    <row r="17" spans="1:19" ht="11.85" customHeight="1" x14ac:dyDescent="0.2">
      <c r="A17" s="54" t="s">
        <v>165</v>
      </c>
      <c r="B17" s="54"/>
      <c r="C17" s="54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11.85" customHeight="1" x14ac:dyDescent="0.2">
      <c r="A18" s="27"/>
      <c r="B18" s="46" t="s">
        <v>168</v>
      </c>
      <c r="C18" s="46"/>
      <c r="D18" s="46"/>
      <c r="E18" s="46"/>
      <c r="F18" s="28"/>
      <c r="G18" s="29">
        <v>0</v>
      </c>
      <c r="H18" s="30">
        <v>37147.32</v>
      </c>
      <c r="I18" s="30">
        <v>85938.41</v>
      </c>
      <c r="J18" s="30">
        <v>85938.41</v>
      </c>
      <c r="K18" s="30">
        <v>70712.77</v>
      </c>
      <c r="L18" s="47" t="s">
        <v>549</v>
      </c>
      <c r="M18" s="47"/>
      <c r="N18" s="48"/>
      <c r="O18" s="48"/>
      <c r="P18" s="30">
        <v>97004.39</v>
      </c>
      <c r="Q18" s="47">
        <v>44631.43</v>
      </c>
      <c r="R18" s="47"/>
      <c r="S18" s="26"/>
    </row>
    <row r="19" spans="1:19" ht="11.1" customHeight="1" x14ac:dyDescent="0.2">
      <c r="A19" s="49" t="s">
        <v>167</v>
      </c>
      <c r="B19" s="49"/>
      <c r="C19" s="49"/>
      <c r="D19" s="49"/>
      <c r="E19" s="49"/>
      <c r="F19" s="28"/>
      <c r="G19" s="29">
        <v>0</v>
      </c>
      <c r="H19" s="30">
        <v>37147.32</v>
      </c>
      <c r="I19" s="30">
        <v>85938.41</v>
      </c>
      <c r="J19" s="30">
        <v>85938.41</v>
      </c>
      <c r="K19" s="30">
        <v>70712.77</v>
      </c>
      <c r="L19" s="47" t="s">
        <v>549</v>
      </c>
      <c r="M19" s="47"/>
      <c r="N19" s="48"/>
      <c r="O19" s="48"/>
      <c r="P19" s="30">
        <v>97004.39</v>
      </c>
      <c r="Q19" s="47">
        <v>44631.43</v>
      </c>
      <c r="R19" s="47"/>
      <c r="S19" s="26"/>
    </row>
    <row r="20" spans="1:19" ht="11.85" customHeight="1" x14ac:dyDescent="0.2">
      <c r="A20" s="54" t="s">
        <v>165</v>
      </c>
      <c r="B20" s="54"/>
      <c r="C20" s="54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ht="11.85" customHeight="1" x14ac:dyDescent="0.2">
      <c r="A21" s="27"/>
      <c r="B21" s="46" t="s">
        <v>169</v>
      </c>
      <c r="C21" s="46"/>
      <c r="D21" s="46"/>
      <c r="E21" s="46"/>
      <c r="F21" s="28"/>
      <c r="G21" s="29">
        <v>0</v>
      </c>
      <c r="H21" s="30">
        <v>69430.41</v>
      </c>
      <c r="I21" s="30">
        <v>33475.83</v>
      </c>
      <c r="J21" s="30">
        <v>33475.83</v>
      </c>
      <c r="K21" s="30">
        <v>21237.35</v>
      </c>
      <c r="L21" s="47" t="s">
        <v>550</v>
      </c>
      <c r="M21" s="47"/>
      <c r="N21" s="48"/>
      <c r="O21" s="48"/>
      <c r="P21" s="30">
        <v>95513.42</v>
      </c>
      <c r="Q21" s="47">
        <v>13844.53</v>
      </c>
      <c r="R21" s="47"/>
      <c r="S21" s="26"/>
    </row>
    <row r="22" spans="1:19" ht="11.85" customHeight="1" x14ac:dyDescent="0.2">
      <c r="A22" s="49" t="s">
        <v>167</v>
      </c>
      <c r="B22" s="49"/>
      <c r="C22" s="49"/>
      <c r="D22" s="49"/>
      <c r="E22" s="49"/>
      <c r="F22" s="28"/>
      <c r="G22" s="29">
        <v>0</v>
      </c>
      <c r="H22" s="30">
        <v>69430.41</v>
      </c>
      <c r="I22" s="30">
        <v>33475.83</v>
      </c>
      <c r="J22" s="30">
        <v>33475.83</v>
      </c>
      <c r="K22" s="30">
        <v>21237.35</v>
      </c>
      <c r="L22" s="47" t="s">
        <v>550</v>
      </c>
      <c r="M22" s="47"/>
      <c r="N22" s="48"/>
      <c r="O22" s="48"/>
      <c r="P22" s="30">
        <v>95513.42</v>
      </c>
      <c r="Q22" s="47">
        <v>13844.53</v>
      </c>
      <c r="R22" s="47"/>
      <c r="S22" s="26"/>
    </row>
    <row r="23" spans="1:19" ht="11.1" customHeight="1" x14ac:dyDescent="0.2">
      <c r="A23" s="54" t="s">
        <v>165</v>
      </c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11.85" customHeight="1" x14ac:dyDescent="0.2">
      <c r="A24" s="27"/>
      <c r="B24" s="46" t="s">
        <v>170</v>
      </c>
      <c r="C24" s="46"/>
      <c r="D24" s="46"/>
      <c r="E24" s="46"/>
      <c r="F24" s="28"/>
      <c r="G24" s="29">
        <v>0</v>
      </c>
      <c r="H24" s="30">
        <v>-3146.01</v>
      </c>
      <c r="I24" s="30">
        <v>3716.28</v>
      </c>
      <c r="J24" s="30">
        <v>3716.28</v>
      </c>
      <c r="K24" s="30">
        <v>3596.4</v>
      </c>
      <c r="L24" s="47" t="s">
        <v>488</v>
      </c>
      <c r="M24" s="47"/>
      <c r="N24" s="48"/>
      <c r="O24" s="48"/>
      <c r="P24" s="30">
        <v>2097.63</v>
      </c>
      <c r="Q24" s="47">
        <v>5123.76</v>
      </c>
      <c r="R24" s="47"/>
      <c r="S24" s="26"/>
    </row>
    <row r="25" spans="1:19" ht="11.85" customHeight="1" x14ac:dyDescent="0.2">
      <c r="A25" s="49" t="s">
        <v>167</v>
      </c>
      <c r="B25" s="49"/>
      <c r="C25" s="49"/>
      <c r="D25" s="49"/>
      <c r="E25" s="49"/>
      <c r="F25" s="28"/>
      <c r="G25" s="29">
        <v>0</v>
      </c>
      <c r="H25" s="30">
        <v>-3146.01</v>
      </c>
      <c r="I25" s="30">
        <v>3716.28</v>
      </c>
      <c r="J25" s="30">
        <v>3716.28</v>
      </c>
      <c r="K25" s="30">
        <v>3596.4</v>
      </c>
      <c r="L25" s="47" t="s">
        <v>488</v>
      </c>
      <c r="M25" s="47"/>
      <c r="N25" s="48"/>
      <c r="O25" s="48"/>
      <c r="P25" s="30">
        <v>2097.63</v>
      </c>
      <c r="Q25" s="47">
        <v>5123.76</v>
      </c>
      <c r="R25" s="47"/>
      <c r="S25" s="26"/>
    </row>
    <row r="26" spans="1:19" ht="11.85" customHeight="1" x14ac:dyDescent="0.2">
      <c r="A26" s="54" t="s">
        <v>165</v>
      </c>
      <c r="B26" s="54"/>
      <c r="C26" s="54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ht="11.1" customHeight="1" x14ac:dyDescent="0.2">
      <c r="A27" s="27"/>
      <c r="B27" s="46" t="s">
        <v>171</v>
      </c>
      <c r="C27" s="46"/>
      <c r="D27" s="46"/>
      <c r="E27" s="46"/>
      <c r="F27" s="28"/>
      <c r="G27" s="29">
        <v>0</v>
      </c>
      <c r="H27" s="30">
        <v>3672.74</v>
      </c>
      <c r="I27" s="30">
        <v>25407.15</v>
      </c>
      <c r="J27" s="30">
        <v>25407.15</v>
      </c>
      <c r="K27" s="30">
        <v>17279.98</v>
      </c>
      <c r="L27" s="47" t="s">
        <v>551</v>
      </c>
      <c r="M27" s="47"/>
      <c r="N27" s="48"/>
      <c r="O27" s="48"/>
      <c r="P27" s="30">
        <v>12177.9</v>
      </c>
      <c r="Q27" s="47" t="s">
        <v>552</v>
      </c>
      <c r="R27" s="47"/>
      <c r="S27" s="26"/>
    </row>
    <row r="28" spans="1:19" ht="11.85" customHeight="1" x14ac:dyDescent="0.2">
      <c r="A28" s="49" t="s">
        <v>167</v>
      </c>
      <c r="B28" s="49"/>
      <c r="C28" s="49"/>
      <c r="D28" s="49"/>
      <c r="E28" s="49"/>
      <c r="F28" s="28"/>
      <c r="G28" s="29">
        <v>0</v>
      </c>
      <c r="H28" s="30">
        <v>3672.74</v>
      </c>
      <c r="I28" s="30">
        <v>25407.15</v>
      </c>
      <c r="J28" s="30">
        <v>25407.15</v>
      </c>
      <c r="K28" s="30">
        <v>17279.98</v>
      </c>
      <c r="L28" s="47" t="s">
        <v>551</v>
      </c>
      <c r="M28" s="47"/>
      <c r="N28" s="48"/>
      <c r="O28" s="48"/>
      <c r="P28" s="30">
        <v>12177.9</v>
      </c>
      <c r="Q28" s="47" t="s">
        <v>552</v>
      </c>
      <c r="R28" s="47"/>
      <c r="S28" s="26"/>
    </row>
    <row r="29" spans="1:19" ht="11.85" customHeight="1" x14ac:dyDescent="0.2">
      <c r="A29" s="54" t="s">
        <v>173</v>
      </c>
      <c r="B29" s="54"/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1.85" customHeight="1" x14ac:dyDescent="0.2">
      <c r="A30" s="27"/>
      <c r="B30" s="46" t="s">
        <v>174</v>
      </c>
      <c r="C30" s="46"/>
      <c r="D30" s="46"/>
      <c r="E30" s="46"/>
      <c r="F30" s="28"/>
      <c r="G30" s="29">
        <v>0</v>
      </c>
      <c r="H30" s="30">
        <v>167426.84</v>
      </c>
      <c r="I30" s="30">
        <v>63997.49</v>
      </c>
      <c r="J30" s="30">
        <v>63997.49</v>
      </c>
      <c r="K30" s="30">
        <v>40347.97</v>
      </c>
      <c r="L30" s="47" t="s">
        <v>553</v>
      </c>
      <c r="M30" s="47"/>
      <c r="N30" s="48"/>
      <c r="O30" s="48"/>
      <c r="P30" s="30">
        <v>197057.1</v>
      </c>
      <c r="Q30" s="47">
        <v>4192.26</v>
      </c>
      <c r="R30" s="47"/>
      <c r="S30" s="26"/>
    </row>
    <row r="31" spans="1:19" ht="11.1" customHeight="1" x14ac:dyDescent="0.2">
      <c r="A31" s="49" t="s">
        <v>175</v>
      </c>
      <c r="B31" s="49"/>
      <c r="C31" s="49"/>
      <c r="D31" s="49"/>
      <c r="E31" s="49"/>
      <c r="F31" s="28"/>
      <c r="G31" s="29">
        <v>0</v>
      </c>
      <c r="H31" s="30">
        <v>167426.84</v>
      </c>
      <c r="I31" s="30">
        <v>63997.49</v>
      </c>
      <c r="J31" s="30">
        <v>63997.49</v>
      </c>
      <c r="K31" s="30">
        <v>40347.97</v>
      </c>
      <c r="L31" s="47" t="s">
        <v>553</v>
      </c>
      <c r="M31" s="47"/>
      <c r="N31" s="48"/>
      <c r="O31" s="48"/>
      <c r="P31" s="30">
        <v>197057.1</v>
      </c>
      <c r="Q31" s="47">
        <v>4192.26</v>
      </c>
      <c r="R31" s="47"/>
      <c r="S31" s="26"/>
    </row>
    <row r="32" spans="1:19" ht="11.85" customHeight="1" x14ac:dyDescent="0.2">
      <c r="A32" s="54" t="s">
        <v>176</v>
      </c>
      <c r="B32" s="54"/>
      <c r="C32" s="54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11.85" customHeight="1" x14ac:dyDescent="0.2">
      <c r="A33" s="27"/>
      <c r="B33" s="46" t="s">
        <v>177</v>
      </c>
      <c r="C33" s="46"/>
      <c r="D33" s="46"/>
      <c r="E33" s="46"/>
      <c r="F33" s="28"/>
      <c r="G33" s="29">
        <v>0</v>
      </c>
      <c r="H33" s="30">
        <v>-12285.87</v>
      </c>
      <c r="I33" s="30">
        <v>138508.82999999999</v>
      </c>
      <c r="J33" s="30">
        <v>138508.82999999999</v>
      </c>
      <c r="K33" s="30">
        <v>47065.4</v>
      </c>
      <c r="L33" s="47" t="s">
        <v>554</v>
      </c>
      <c r="M33" s="47"/>
      <c r="N33" s="48"/>
      <c r="O33" s="48"/>
      <c r="P33" s="30">
        <v>104766.68</v>
      </c>
      <c r="Q33" s="47">
        <v>25609.119999999999</v>
      </c>
      <c r="R33" s="47"/>
      <c r="S33" s="26"/>
    </row>
    <row r="34" spans="1:19" ht="11.85" customHeight="1" x14ac:dyDescent="0.2">
      <c r="A34" s="49" t="s">
        <v>178</v>
      </c>
      <c r="B34" s="49"/>
      <c r="C34" s="49"/>
      <c r="D34" s="49"/>
      <c r="E34" s="49"/>
      <c r="F34" s="28"/>
      <c r="G34" s="29">
        <v>0</v>
      </c>
      <c r="H34" s="30">
        <v>-12285.87</v>
      </c>
      <c r="I34" s="30">
        <v>138508.82999999999</v>
      </c>
      <c r="J34" s="30">
        <v>138508.82999999999</v>
      </c>
      <c r="K34" s="30">
        <v>47065.4</v>
      </c>
      <c r="L34" s="47" t="s">
        <v>554</v>
      </c>
      <c r="M34" s="47"/>
      <c r="N34" s="48"/>
      <c r="O34" s="48"/>
      <c r="P34" s="30">
        <v>104766.68</v>
      </c>
      <c r="Q34" s="47">
        <v>25609.119999999999</v>
      </c>
      <c r="R34" s="47"/>
      <c r="S34" s="26"/>
    </row>
    <row r="35" spans="1:19" ht="11.1" customHeight="1" x14ac:dyDescent="0.2">
      <c r="A35" s="54" t="s">
        <v>179</v>
      </c>
      <c r="B35" s="54"/>
      <c r="C35" s="54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ht="11.85" customHeight="1" x14ac:dyDescent="0.2">
      <c r="A36" s="27"/>
      <c r="B36" s="46" t="s">
        <v>182</v>
      </c>
      <c r="C36" s="46"/>
      <c r="D36" s="46"/>
      <c r="E36" s="46"/>
      <c r="F36" s="28"/>
      <c r="G36" s="29">
        <v>0</v>
      </c>
      <c r="H36" s="30">
        <v>1596.84</v>
      </c>
      <c r="I36" s="30">
        <v>7073.98</v>
      </c>
      <c r="J36" s="30">
        <v>7073.98</v>
      </c>
      <c r="K36" s="30">
        <v>6902.89</v>
      </c>
      <c r="L36" s="47" t="s">
        <v>555</v>
      </c>
      <c r="M36" s="47"/>
      <c r="N36" s="48"/>
      <c r="O36" s="48"/>
      <c r="P36" s="30">
        <v>1767.93</v>
      </c>
      <c r="Q36" s="47" t="s">
        <v>144</v>
      </c>
      <c r="R36" s="47"/>
      <c r="S36" s="26"/>
    </row>
    <row r="37" spans="1:19" ht="11.85" customHeight="1" x14ac:dyDescent="0.2">
      <c r="A37" s="49" t="s">
        <v>181</v>
      </c>
      <c r="B37" s="49"/>
      <c r="C37" s="49"/>
      <c r="D37" s="49"/>
      <c r="E37" s="49"/>
      <c r="F37" s="28"/>
      <c r="G37" s="29">
        <v>0</v>
      </c>
      <c r="H37" s="30">
        <v>1596.84</v>
      </c>
      <c r="I37" s="30">
        <v>7073.98</v>
      </c>
      <c r="J37" s="30">
        <v>7073.98</v>
      </c>
      <c r="K37" s="30">
        <v>6902.89</v>
      </c>
      <c r="L37" s="47" t="s">
        <v>555</v>
      </c>
      <c r="M37" s="47"/>
      <c r="N37" s="48"/>
      <c r="O37" s="48"/>
      <c r="P37" s="30">
        <v>1767.93</v>
      </c>
      <c r="Q37" s="47" t="s">
        <v>144</v>
      </c>
      <c r="R37" s="47"/>
      <c r="S37" s="26"/>
    </row>
    <row r="38" spans="1:19" ht="11.85" customHeight="1" x14ac:dyDescent="0.2">
      <c r="A38" s="54" t="s">
        <v>185</v>
      </c>
      <c r="B38" s="54"/>
      <c r="C38" s="5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  <row r="39" spans="1:19" ht="11.1" customHeight="1" x14ac:dyDescent="0.2">
      <c r="A39" s="27"/>
      <c r="B39" s="46" t="s">
        <v>186</v>
      </c>
      <c r="C39" s="46"/>
      <c r="D39" s="46"/>
      <c r="E39" s="46"/>
      <c r="F39" s="28"/>
      <c r="G39" s="29">
        <v>0</v>
      </c>
      <c r="H39" s="30">
        <v>-1099.8599999999999</v>
      </c>
      <c r="I39" s="30">
        <v>87993.04</v>
      </c>
      <c r="J39" s="30">
        <v>87993.04</v>
      </c>
      <c r="K39" s="30">
        <v>3654</v>
      </c>
      <c r="L39" s="47" t="s">
        <v>556</v>
      </c>
      <c r="M39" s="47"/>
      <c r="N39" s="48"/>
      <c r="O39" s="48"/>
      <c r="P39" s="30">
        <v>86693.6</v>
      </c>
      <c r="Q39" s="47">
        <v>3454.42</v>
      </c>
      <c r="R39" s="47"/>
      <c r="S39" s="26"/>
    </row>
    <row r="40" spans="1:19" ht="11.85" customHeight="1" x14ac:dyDescent="0.2">
      <c r="A40" s="49" t="s">
        <v>187</v>
      </c>
      <c r="B40" s="49"/>
      <c r="C40" s="49"/>
      <c r="D40" s="49"/>
      <c r="E40" s="49"/>
      <c r="F40" s="28"/>
      <c r="G40" s="29">
        <v>0</v>
      </c>
      <c r="H40" s="30">
        <v>-1099.8599999999999</v>
      </c>
      <c r="I40" s="30">
        <v>87993.04</v>
      </c>
      <c r="J40" s="30">
        <v>87993.04</v>
      </c>
      <c r="K40" s="30">
        <v>3654</v>
      </c>
      <c r="L40" s="47" t="s">
        <v>556</v>
      </c>
      <c r="M40" s="47"/>
      <c r="N40" s="48"/>
      <c r="O40" s="48"/>
      <c r="P40" s="30">
        <v>86693.6</v>
      </c>
      <c r="Q40" s="47">
        <v>3454.42</v>
      </c>
      <c r="R40" s="47"/>
      <c r="S40" s="26"/>
    </row>
    <row r="41" spans="1:19" ht="11.85" customHeight="1" x14ac:dyDescent="0.2">
      <c r="A41" s="54" t="s">
        <v>188</v>
      </c>
      <c r="B41" s="54"/>
      <c r="C41" s="54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ht="11.85" customHeight="1" x14ac:dyDescent="0.2">
      <c r="A42" s="27"/>
      <c r="B42" s="46" t="s">
        <v>189</v>
      </c>
      <c r="C42" s="46"/>
      <c r="D42" s="46"/>
      <c r="E42" s="46"/>
      <c r="F42" s="28"/>
      <c r="G42" s="29">
        <v>0</v>
      </c>
      <c r="H42" s="30">
        <v>-199466.97</v>
      </c>
      <c r="I42" s="30">
        <v>2070.1799999999998</v>
      </c>
      <c r="J42" s="30">
        <v>2070.1799999999998</v>
      </c>
      <c r="K42" s="30">
        <v>0</v>
      </c>
      <c r="L42" s="47" t="s">
        <v>144</v>
      </c>
      <c r="M42" s="47"/>
      <c r="N42" s="48"/>
      <c r="O42" s="48"/>
      <c r="P42" s="30" t="s">
        <v>144</v>
      </c>
      <c r="Q42" s="47">
        <v>197396.79</v>
      </c>
      <c r="R42" s="47"/>
      <c r="S42" s="26"/>
    </row>
    <row r="43" spans="1:19" ht="11.1" customHeight="1" x14ac:dyDescent="0.2">
      <c r="A43" s="49" t="s">
        <v>190</v>
      </c>
      <c r="B43" s="49"/>
      <c r="C43" s="49"/>
      <c r="D43" s="49"/>
      <c r="E43" s="49"/>
      <c r="F43" s="28"/>
      <c r="G43" s="29">
        <v>0</v>
      </c>
      <c r="H43" s="30">
        <v>-199466.97</v>
      </c>
      <c r="I43" s="30">
        <v>2070.1799999999998</v>
      </c>
      <c r="J43" s="30">
        <v>2070.1799999999998</v>
      </c>
      <c r="K43" s="30">
        <v>0</v>
      </c>
      <c r="L43" s="47" t="s">
        <v>144</v>
      </c>
      <c r="M43" s="47"/>
      <c r="N43" s="48"/>
      <c r="O43" s="48"/>
      <c r="P43" s="30" t="s">
        <v>144</v>
      </c>
      <c r="Q43" s="47">
        <v>197396.79</v>
      </c>
      <c r="R43" s="47"/>
      <c r="S43" s="26"/>
    </row>
    <row r="44" spans="1:19" ht="11.85" customHeight="1" x14ac:dyDescent="0.2">
      <c r="A44" s="54" t="s">
        <v>191</v>
      </c>
      <c r="B44" s="54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11.85" customHeight="1" x14ac:dyDescent="0.2">
      <c r="A45" s="27"/>
      <c r="B45" s="46" t="s">
        <v>192</v>
      </c>
      <c r="C45" s="46"/>
      <c r="D45" s="46"/>
      <c r="E45" s="46"/>
      <c r="F45" s="28"/>
      <c r="G45" s="29">
        <v>0</v>
      </c>
      <c r="H45" s="30">
        <v>6455.83</v>
      </c>
      <c r="I45" s="30">
        <v>7047.54</v>
      </c>
      <c r="J45" s="30">
        <v>7047.54</v>
      </c>
      <c r="K45" s="30">
        <v>66134.39</v>
      </c>
      <c r="L45" s="47" t="s">
        <v>557</v>
      </c>
      <c r="M45" s="47"/>
      <c r="N45" s="48"/>
      <c r="O45" s="48"/>
      <c r="P45" s="30">
        <v>7535.53</v>
      </c>
      <c r="Q45" s="47">
        <v>60166.55</v>
      </c>
      <c r="R45" s="47"/>
      <c r="S45" s="26"/>
    </row>
    <row r="46" spans="1:19" ht="11.85" customHeight="1" x14ac:dyDescent="0.2">
      <c r="A46" s="49" t="s">
        <v>193</v>
      </c>
      <c r="B46" s="49"/>
      <c r="C46" s="49"/>
      <c r="D46" s="49"/>
      <c r="E46" s="49"/>
      <c r="F46" s="28"/>
      <c r="G46" s="29">
        <v>0</v>
      </c>
      <c r="H46" s="30">
        <v>6455.83</v>
      </c>
      <c r="I46" s="30">
        <v>7047.54</v>
      </c>
      <c r="J46" s="30">
        <v>7047.54</v>
      </c>
      <c r="K46" s="30">
        <v>66134.39</v>
      </c>
      <c r="L46" s="47" t="s">
        <v>557</v>
      </c>
      <c r="M46" s="47"/>
      <c r="N46" s="48"/>
      <c r="O46" s="48"/>
      <c r="P46" s="30">
        <v>7535.53</v>
      </c>
      <c r="Q46" s="47">
        <v>60166.55</v>
      </c>
      <c r="R46" s="47"/>
      <c r="S46" s="26"/>
    </row>
    <row r="47" spans="1:19" ht="11.85" customHeight="1" x14ac:dyDescent="0.2">
      <c r="A47" s="54" t="s">
        <v>191</v>
      </c>
      <c r="B47" s="54"/>
      <c r="C47" s="54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ht="11.1" customHeight="1" x14ac:dyDescent="0.2">
      <c r="A48" s="27"/>
      <c r="B48" s="46" t="s">
        <v>197</v>
      </c>
      <c r="C48" s="46"/>
      <c r="D48" s="46"/>
      <c r="E48" s="46"/>
      <c r="F48" s="28"/>
      <c r="G48" s="29">
        <v>0</v>
      </c>
      <c r="H48" s="30">
        <v>-41939.550000000003</v>
      </c>
      <c r="I48" s="30" t="s">
        <v>207</v>
      </c>
      <c r="J48" s="30">
        <v>0</v>
      </c>
      <c r="K48" s="30">
        <v>0</v>
      </c>
      <c r="L48" s="47" t="s">
        <v>144</v>
      </c>
      <c r="M48" s="47"/>
      <c r="N48" s="48"/>
      <c r="O48" s="48"/>
      <c r="P48" s="30" t="s">
        <v>144</v>
      </c>
      <c r="Q48" s="47">
        <v>41939.550000000003</v>
      </c>
      <c r="R48" s="47"/>
      <c r="S48" s="26"/>
    </row>
    <row r="49" spans="1:19" ht="11.85" customHeight="1" x14ac:dyDescent="0.2">
      <c r="A49" s="49" t="s">
        <v>193</v>
      </c>
      <c r="B49" s="49"/>
      <c r="C49" s="49"/>
      <c r="D49" s="49"/>
      <c r="E49" s="49"/>
      <c r="F49" s="28"/>
      <c r="G49" s="29">
        <v>0</v>
      </c>
      <c r="H49" s="30">
        <v>-41939.550000000003</v>
      </c>
      <c r="I49" s="30" t="s">
        <v>207</v>
      </c>
      <c r="J49" s="30">
        <v>0</v>
      </c>
      <c r="K49" s="30">
        <v>0</v>
      </c>
      <c r="L49" s="47" t="s">
        <v>144</v>
      </c>
      <c r="M49" s="47"/>
      <c r="N49" s="48"/>
      <c r="O49" s="48"/>
      <c r="P49" s="30" t="s">
        <v>144</v>
      </c>
      <c r="Q49" s="47">
        <v>41939.550000000003</v>
      </c>
      <c r="R49" s="47"/>
      <c r="S49" s="26"/>
    </row>
    <row r="50" spans="1:19" ht="11.85" customHeight="1" x14ac:dyDescent="0.2">
      <c r="A50" s="54" t="s">
        <v>203</v>
      </c>
      <c r="B50" s="54"/>
      <c r="C50" s="54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ht="11.85" customHeight="1" x14ac:dyDescent="0.2">
      <c r="A51" s="27"/>
      <c r="B51" s="46" t="s">
        <v>204</v>
      </c>
      <c r="C51" s="46"/>
      <c r="D51" s="46"/>
      <c r="E51" s="46"/>
      <c r="F51" s="28"/>
      <c r="G51" s="29">
        <v>0</v>
      </c>
      <c r="H51" s="30">
        <v>50803.95</v>
      </c>
      <c r="I51" s="30">
        <v>25428.06</v>
      </c>
      <c r="J51" s="30">
        <v>25428.06</v>
      </c>
      <c r="K51" s="30">
        <v>7585.08</v>
      </c>
      <c r="L51" s="47" t="s">
        <v>558</v>
      </c>
      <c r="M51" s="47"/>
      <c r="N51" s="48"/>
      <c r="O51" s="48"/>
      <c r="P51" s="30">
        <v>69022.19</v>
      </c>
      <c r="Q51" s="47" t="s">
        <v>374</v>
      </c>
      <c r="R51" s="47"/>
      <c r="S51" s="26"/>
    </row>
    <row r="52" spans="1:19" ht="11.1" customHeight="1" x14ac:dyDescent="0.2">
      <c r="A52" s="49" t="s">
        <v>205</v>
      </c>
      <c r="B52" s="49"/>
      <c r="C52" s="49"/>
      <c r="D52" s="49"/>
      <c r="E52" s="49"/>
      <c r="F52" s="28"/>
      <c r="G52" s="29">
        <v>0</v>
      </c>
      <c r="H52" s="30">
        <v>50803.95</v>
      </c>
      <c r="I52" s="30">
        <v>25428.06</v>
      </c>
      <c r="J52" s="30">
        <v>25428.06</v>
      </c>
      <c r="K52" s="30">
        <v>7585.08</v>
      </c>
      <c r="L52" s="47" t="s">
        <v>558</v>
      </c>
      <c r="M52" s="47"/>
      <c r="N52" s="48"/>
      <c r="O52" s="48"/>
      <c r="P52" s="30">
        <v>69022.19</v>
      </c>
      <c r="Q52" s="47" t="s">
        <v>374</v>
      </c>
      <c r="R52" s="47"/>
      <c r="S52" s="26"/>
    </row>
    <row r="53" spans="1:19" ht="11.85" customHeight="1" x14ac:dyDescent="0.2">
      <c r="A53" s="54" t="s">
        <v>206</v>
      </c>
      <c r="B53" s="54"/>
      <c r="C53" s="54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 ht="11.85" customHeight="1" x14ac:dyDescent="0.2">
      <c r="A54" s="27"/>
      <c r="B54" s="46" t="s">
        <v>210</v>
      </c>
      <c r="C54" s="46"/>
      <c r="D54" s="46"/>
      <c r="E54" s="46"/>
      <c r="F54" s="28"/>
      <c r="G54" s="29">
        <v>0</v>
      </c>
      <c r="H54" s="30">
        <v>-3062.87</v>
      </c>
      <c r="I54" s="30">
        <v>6059.88</v>
      </c>
      <c r="J54" s="30">
        <v>6059.88</v>
      </c>
      <c r="K54" s="30">
        <v>0</v>
      </c>
      <c r="L54" s="47" t="s">
        <v>144</v>
      </c>
      <c r="M54" s="47"/>
      <c r="N54" s="48"/>
      <c r="O54" s="48"/>
      <c r="P54" s="30">
        <v>4522.28</v>
      </c>
      <c r="Q54" s="47">
        <v>1525.27</v>
      </c>
      <c r="R54" s="47"/>
      <c r="S54" s="26"/>
    </row>
    <row r="55" spans="1:19" ht="11.85" customHeight="1" x14ac:dyDescent="0.2">
      <c r="A55" s="49" t="s">
        <v>208</v>
      </c>
      <c r="B55" s="49"/>
      <c r="C55" s="49"/>
      <c r="D55" s="49"/>
      <c r="E55" s="49"/>
      <c r="F55" s="28"/>
      <c r="G55" s="29">
        <v>0</v>
      </c>
      <c r="H55" s="30">
        <v>-3062.87</v>
      </c>
      <c r="I55" s="30">
        <v>6059.88</v>
      </c>
      <c r="J55" s="30">
        <v>6059.88</v>
      </c>
      <c r="K55" s="30">
        <v>0</v>
      </c>
      <c r="L55" s="47" t="s">
        <v>144</v>
      </c>
      <c r="M55" s="47"/>
      <c r="N55" s="48"/>
      <c r="O55" s="48"/>
      <c r="P55" s="30">
        <v>4522.28</v>
      </c>
      <c r="Q55" s="47">
        <v>1525.27</v>
      </c>
      <c r="R55" s="47"/>
      <c r="S55" s="26"/>
    </row>
    <row r="56" spans="1:19" ht="11.1" customHeight="1" x14ac:dyDescent="0.2">
      <c r="A56" s="54" t="s">
        <v>216</v>
      </c>
      <c r="B56" s="54"/>
      <c r="C56" s="54"/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 ht="11.85" customHeight="1" x14ac:dyDescent="0.2">
      <c r="A57" s="27"/>
      <c r="B57" s="46" t="s">
        <v>217</v>
      </c>
      <c r="C57" s="46"/>
      <c r="D57" s="46"/>
      <c r="E57" s="46"/>
      <c r="F57" s="28"/>
      <c r="G57" s="29">
        <v>0</v>
      </c>
      <c r="H57" s="30">
        <v>5665.01</v>
      </c>
      <c r="I57" s="30">
        <v>7273.53</v>
      </c>
      <c r="J57" s="30">
        <v>7273.53</v>
      </c>
      <c r="K57" s="30">
        <v>7038.9</v>
      </c>
      <c r="L57" s="47" t="s">
        <v>488</v>
      </c>
      <c r="M57" s="47"/>
      <c r="N57" s="48"/>
      <c r="O57" s="48"/>
      <c r="P57" s="30">
        <v>5954.89</v>
      </c>
      <c r="Q57" s="47" t="s">
        <v>375</v>
      </c>
      <c r="R57" s="47"/>
      <c r="S57" s="26"/>
    </row>
    <row r="58" spans="1:19" ht="11.85" customHeight="1" x14ac:dyDescent="0.2">
      <c r="A58" s="49" t="s">
        <v>218</v>
      </c>
      <c r="B58" s="49"/>
      <c r="C58" s="49"/>
      <c r="D58" s="49"/>
      <c r="E58" s="49"/>
      <c r="F58" s="28"/>
      <c r="G58" s="29">
        <v>0</v>
      </c>
      <c r="H58" s="30">
        <v>5665.01</v>
      </c>
      <c r="I58" s="30">
        <v>7273.53</v>
      </c>
      <c r="J58" s="30">
        <v>7273.53</v>
      </c>
      <c r="K58" s="30">
        <v>7038.9</v>
      </c>
      <c r="L58" s="47" t="s">
        <v>488</v>
      </c>
      <c r="M58" s="47"/>
      <c r="N58" s="48"/>
      <c r="O58" s="48"/>
      <c r="P58" s="30">
        <v>5954.89</v>
      </c>
      <c r="Q58" s="47" t="s">
        <v>375</v>
      </c>
      <c r="R58" s="47"/>
      <c r="S58" s="26"/>
    </row>
    <row r="59" spans="1:19" ht="11.85" customHeight="1" x14ac:dyDescent="0.2">
      <c r="A59" s="54" t="s">
        <v>219</v>
      </c>
      <c r="B59" s="54"/>
      <c r="C59" s="54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1:19" ht="11.1" customHeight="1" x14ac:dyDescent="0.2">
      <c r="A60" s="27"/>
      <c r="B60" s="46" t="s">
        <v>220</v>
      </c>
      <c r="C60" s="46"/>
      <c r="D60" s="46"/>
      <c r="E60" s="46"/>
      <c r="F60" s="28"/>
      <c r="G60" s="29">
        <v>0</v>
      </c>
      <c r="H60" s="30">
        <v>2234.2399999999998</v>
      </c>
      <c r="I60" s="30">
        <v>33619.5</v>
      </c>
      <c r="J60" s="30">
        <v>33619.5</v>
      </c>
      <c r="K60" s="30">
        <v>24638.16</v>
      </c>
      <c r="L60" s="47" t="s">
        <v>559</v>
      </c>
      <c r="M60" s="47"/>
      <c r="N60" s="48"/>
      <c r="O60" s="48"/>
      <c r="P60" s="30">
        <v>11684.46</v>
      </c>
      <c r="Q60" s="47" t="s">
        <v>376</v>
      </c>
      <c r="R60" s="47"/>
      <c r="S60" s="26"/>
    </row>
    <row r="61" spans="1:19" ht="11.85" customHeight="1" x14ac:dyDescent="0.2">
      <c r="A61" s="49" t="s">
        <v>221</v>
      </c>
      <c r="B61" s="49"/>
      <c r="C61" s="49"/>
      <c r="D61" s="49"/>
      <c r="E61" s="49"/>
      <c r="F61" s="28"/>
      <c r="G61" s="29">
        <v>0</v>
      </c>
      <c r="H61" s="30">
        <v>2234.2399999999998</v>
      </c>
      <c r="I61" s="30">
        <v>33619.5</v>
      </c>
      <c r="J61" s="30">
        <v>33619.5</v>
      </c>
      <c r="K61" s="30">
        <v>24638.16</v>
      </c>
      <c r="L61" s="47" t="s">
        <v>559</v>
      </c>
      <c r="M61" s="47"/>
      <c r="N61" s="48"/>
      <c r="O61" s="48"/>
      <c r="P61" s="30">
        <v>11684.46</v>
      </c>
      <c r="Q61" s="47" t="s">
        <v>376</v>
      </c>
      <c r="R61" s="47"/>
      <c r="S61" s="26"/>
    </row>
    <row r="62" spans="1:19" ht="11.85" customHeight="1" x14ac:dyDescent="0.2">
      <c r="A62" s="54" t="s">
        <v>219</v>
      </c>
      <c r="B62" s="54"/>
      <c r="C62" s="54"/>
      <c r="D62" s="54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ht="11.85" customHeight="1" x14ac:dyDescent="0.2">
      <c r="A63" s="27"/>
      <c r="B63" s="46" t="s">
        <v>222</v>
      </c>
      <c r="C63" s="46"/>
      <c r="D63" s="46"/>
      <c r="E63" s="46"/>
      <c r="F63" s="28"/>
      <c r="G63" s="29">
        <v>0</v>
      </c>
      <c r="H63" s="30">
        <v>1359.96</v>
      </c>
      <c r="I63" s="30">
        <v>4517.01</v>
      </c>
      <c r="J63" s="30">
        <v>4517.01</v>
      </c>
      <c r="K63" s="30">
        <v>4371.3</v>
      </c>
      <c r="L63" s="47" t="s">
        <v>488</v>
      </c>
      <c r="M63" s="47"/>
      <c r="N63" s="48"/>
      <c r="O63" s="48"/>
      <c r="P63" s="30">
        <v>31964.49</v>
      </c>
      <c r="Q63" s="47">
        <v>30458.82</v>
      </c>
      <c r="R63" s="47"/>
      <c r="S63" s="26"/>
    </row>
    <row r="64" spans="1:19" ht="11.1" customHeight="1" x14ac:dyDescent="0.2">
      <c r="A64" s="49" t="s">
        <v>221</v>
      </c>
      <c r="B64" s="49"/>
      <c r="C64" s="49"/>
      <c r="D64" s="49"/>
      <c r="E64" s="49"/>
      <c r="F64" s="28"/>
      <c r="G64" s="29">
        <v>0</v>
      </c>
      <c r="H64" s="30">
        <v>1359.96</v>
      </c>
      <c r="I64" s="30">
        <v>4517.01</v>
      </c>
      <c r="J64" s="30">
        <v>4517.01</v>
      </c>
      <c r="K64" s="30">
        <v>4371.3</v>
      </c>
      <c r="L64" s="47" t="s">
        <v>488</v>
      </c>
      <c r="M64" s="47"/>
      <c r="N64" s="48"/>
      <c r="O64" s="48"/>
      <c r="P64" s="30">
        <v>31964.49</v>
      </c>
      <c r="Q64" s="47">
        <v>30458.82</v>
      </c>
      <c r="R64" s="47"/>
      <c r="S64" s="26"/>
    </row>
    <row r="65" spans="1:19" ht="11.85" customHeight="1" x14ac:dyDescent="0.2">
      <c r="A65" s="54" t="s">
        <v>219</v>
      </c>
      <c r="B65" s="54"/>
      <c r="C65" s="54"/>
      <c r="D65" s="54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</row>
    <row r="66" spans="1:19" ht="11.85" customHeight="1" x14ac:dyDescent="0.2">
      <c r="A66" s="27"/>
      <c r="B66" s="46" t="s">
        <v>223</v>
      </c>
      <c r="C66" s="46"/>
      <c r="D66" s="46"/>
      <c r="E66" s="46"/>
      <c r="F66" s="28"/>
      <c r="G66" s="29">
        <v>0</v>
      </c>
      <c r="H66" s="30" t="s">
        <v>560</v>
      </c>
      <c r="I66" s="30">
        <v>8515.08</v>
      </c>
      <c r="J66" s="30">
        <v>8515.08</v>
      </c>
      <c r="K66" s="30">
        <v>0</v>
      </c>
      <c r="L66" s="47" t="s">
        <v>144</v>
      </c>
      <c r="M66" s="47"/>
      <c r="N66" s="48"/>
      <c r="O66" s="48"/>
      <c r="P66" s="30">
        <v>8911.83</v>
      </c>
      <c r="Q66" s="47" t="s">
        <v>144</v>
      </c>
      <c r="R66" s="47"/>
      <c r="S66" s="26"/>
    </row>
    <row r="67" spans="1:19" ht="11.85" customHeight="1" x14ac:dyDescent="0.2">
      <c r="A67" s="49" t="s">
        <v>221</v>
      </c>
      <c r="B67" s="49"/>
      <c r="C67" s="49"/>
      <c r="D67" s="49"/>
      <c r="E67" s="49"/>
      <c r="F67" s="28"/>
      <c r="G67" s="29">
        <v>0</v>
      </c>
      <c r="H67" s="30" t="s">
        <v>560</v>
      </c>
      <c r="I67" s="30">
        <v>8515.08</v>
      </c>
      <c r="J67" s="30">
        <v>8515.08</v>
      </c>
      <c r="K67" s="30">
        <v>0</v>
      </c>
      <c r="L67" s="47" t="s">
        <v>144</v>
      </c>
      <c r="M67" s="47"/>
      <c r="N67" s="48"/>
      <c r="O67" s="48"/>
      <c r="P67" s="30">
        <v>8911.83</v>
      </c>
      <c r="Q67" s="47" t="s">
        <v>144</v>
      </c>
      <c r="R67" s="47"/>
      <c r="S67" s="26"/>
    </row>
    <row r="68" spans="1:19" ht="11.1" customHeight="1" x14ac:dyDescent="0.2">
      <c r="A68" s="54" t="s">
        <v>219</v>
      </c>
      <c r="B68" s="54"/>
      <c r="C68" s="54"/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</row>
    <row r="69" spans="1:19" ht="11.85" customHeight="1" x14ac:dyDescent="0.2">
      <c r="A69" s="27"/>
      <c r="B69" s="46" t="s">
        <v>224</v>
      </c>
      <c r="C69" s="46"/>
      <c r="D69" s="46"/>
      <c r="E69" s="46"/>
      <c r="F69" s="28"/>
      <c r="G69" s="29">
        <v>0</v>
      </c>
      <c r="H69" s="30">
        <v>-3749.04</v>
      </c>
      <c r="I69" s="30">
        <v>7117.29</v>
      </c>
      <c r="J69" s="30">
        <v>7117.29</v>
      </c>
      <c r="K69" s="30">
        <v>5872.14</v>
      </c>
      <c r="L69" s="47" t="s">
        <v>561</v>
      </c>
      <c r="M69" s="47"/>
      <c r="N69" s="48"/>
      <c r="O69" s="48"/>
      <c r="P69" s="30">
        <v>2728.79</v>
      </c>
      <c r="Q69" s="47">
        <v>5232.68</v>
      </c>
      <c r="R69" s="47"/>
      <c r="S69" s="26"/>
    </row>
    <row r="70" spans="1:19" ht="11.85" customHeight="1" x14ac:dyDescent="0.2">
      <c r="A70" s="49" t="s">
        <v>221</v>
      </c>
      <c r="B70" s="49"/>
      <c r="C70" s="49"/>
      <c r="D70" s="49"/>
      <c r="E70" s="49"/>
      <c r="F70" s="28"/>
      <c r="G70" s="29">
        <v>0</v>
      </c>
      <c r="H70" s="30">
        <v>-3749.04</v>
      </c>
      <c r="I70" s="30">
        <v>7117.29</v>
      </c>
      <c r="J70" s="30">
        <v>7117.29</v>
      </c>
      <c r="K70" s="30">
        <v>5872.14</v>
      </c>
      <c r="L70" s="47" t="s">
        <v>561</v>
      </c>
      <c r="M70" s="47"/>
      <c r="N70" s="48"/>
      <c r="O70" s="48"/>
      <c r="P70" s="30">
        <v>2728.79</v>
      </c>
      <c r="Q70" s="47">
        <v>5232.68</v>
      </c>
      <c r="R70" s="47"/>
      <c r="S70" s="26"/>
    </row>
    <row r="71" spans="1:19" ht="11.85" customHeight="1" x14ac:dyDescent="0.2">
      <c r="A71" s="54" t="s">
        <v>225</v>
      </c>
      <c r="B71" s="54"/>
      <c r="C71" s="54"/>
      <c r="D71" s="54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</row>
    <row r="72" spans="1:19" ht="11.1" customHeight="1" x14ac:dyDescent="0.2">
      <c r="A72" s="27"/>
      <c r="B72" s="46" t="s">
        <v>226</v>
      </c>
      <c r="C72" s="46"/>
      <c r="D72" s="46"/>
      <c r="E72" s="46"/>
      <c r="F72" s="28"/>
      <c r="G72" s="29">
        <v>0</v>
      </c>
      <c r="H72" s="30">
        <v>88521.56</v>
      </c>
      <c r="I72" s="30">
        <v>-178779.3</v>
      </c>
      <c r="J72" s="30">
        <v>-178779.3</v>
      </c>
      <c r="K72" s="30">
        <v>-187647.78</v>
      </c>
      <c r="L72" s="47" t="s">
        <v>562</v>
      </c>
      <c r="M72" s="47"/>
      <c r="N72" s="48"/>
      <c r="O72" s="48"/>
      <c r="P72" s="30">
        <v>109081.73</v>
      </c>
      <c r="Q72" s="47">
        <v>11691.69</v>
      </c>
      <c r="R72" s="47"/>
      <c r="S72" s="26"/>
    </row>
    <row r="73" spans="1:19" ht="11.85" customHeight="1" x14ac:dyDescent="0.2">
      <c r="A73" s="49" t="s">
        <v>227</v>
      </c>
      <c r="B73" s="49"/>
      <c r="C73" s="49"/>
      <c r="D73" s="49"/>
      <c r="E73" s="49"/>
      <c r="F73" s="28"/>
      <c r="G73" s="29">
        <v>0</v>
      </c>
      <c r="H73" s="30">
        <v>88521.56</v>
      </c>
      <c r="I73" s="30">
        <v>-178779.3</v>
      </c>
      <c r="J73" s="30">
        <v>-178779.3</v>
      </c>
      <c r="K73" s="30">
        <v>-187647.78</v>
      </c>
      <c r="L73" s="47" t="s">
        <v>562</v>
      </c>
      <c r="M73" s="47"/>
      <c r="N73" s="48"/>
      <c r="O73" s="48"/>
      <c r="P73" s="30">
        <v>109081.73</v>
      </c>
      <c r="Q73" s="47">
        <v>11691.69</v>
      </c>
      <c r="R73" s="47"/>
      <c r="S73" s="26"/>
    </row>
    <row r="74" spans="1:19" ht="11.85" customHeight="1" x14ac:dyDescent="0.2">
      <c r="A74" s="54" t="s">
        <v>228</v>
      </c>
      <c r="B74" s="54"/>
      <c r="C74" s="54"/>
      <c r="D74" s="54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</row>
    <row r="75" spans="1:19" ht="11.85" customHeight="1" x14ac:dyDescent="0.2">
      <c r="A75" s="27"/>
      <c r="B75" s="46" t="s">
        <v>229</v>
      </c>
      <c r="C75" s="46"/>
      <c r="D75" s="46"/>
      <c r="E75" s="46"/>
      <c r="F75" s="28"/>
      <c r="G75" s="29">
        <v>0</v>
      </c>
      <c r="H75" s="30">
        <v>-8927.1</v>
      </c>
      <c r="I75" s="30">
        <v>5147.55</v>
      </c>
      <c r="J75" s="30">
        <v>5147.55</v>
      </c>
      <c r="K75" s="30">
        <v>3431.7</v>
      </c>
      <c r="L75" s="47" t="s">
        <v>547</v>
      </c>
      <c r="M75" s="47"/>
      <c r="N75" s="48"/>
      <c r="O75" s="48"/>
      <c r="P75" s="30">
        <v>2908.03</v>
      </c>
      <c r="Q75" s="47">
        <v>10119.280000000001</v>
      </c>
      <c r="R75" s="47"/>
      <c r="S75" s="26"/>
    </row>
    <row r="76" spans="1:19" ht="11.1" customHeight="1" x14ac:dyDescent="0.2">
      <c r="A76" s="49" t="s">
        <v>230</v>
      </c>
      <c r="B76" s="49"/>
      <c r="C76" s="49"/>
      <c r="D76" s="49"/>
      <c r="E76" s="49"/>
      <c r="F76" s="28"/>
      <c r="G76" s="29">
        <v>0</v>
      </c>
      <c r="H76" s="30">
        <v>-8927.1</v>
      </c>
      <c r="I76" s="30">
        <v>5147.55</v>
      </c>
      <c r="J76" s="30">
        <v>5147.55</v>
      </c>
      <c r="K76" s="30">
        <v>3431.7</v>
      </c>
      <c r="L76" s="47" t="s">
        <v>547</v>
      </c>
      <c r="M76" s="47"/>
      <c r="N76" s="48"/>
      <c r="O76" s="48"/>
      <c r="P76" s="30">
        <v>2908.03</v>
      </c>
      <c r="Q76" s="47">
        <v>10119.280000000001</v>
      </c>
      <c r="R76" s="47"/>
      <c r="S76" s="26"/>
    </row>
    <row r="77" spans="1:19" ht="11.85" customHeight="1" x14ac:dyDescent="0.2">
      <c r="A77" s="54" t="s">
        <v>239</v>
      </c>
      <c r="B77" s="54"/>
      <c r="C77" s="54"/>
      <c r="D77" s="54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</row>
    <row r="78" spans="1:19" ht="11.85" customHeight="1" x14ac:dyDescent="0.2">
      <c r="A78" s="27"/>
      <c r="B78" s="46" t="s">
        <v>240</v>
      </c>
      <c r="C78" s="46"/>
      <c r="D78" s="46"/>
      <c r="E78" s="46"/>
      <c r="F78" s="28"/>
      <c r="G78" s="29">
        <v>0</v>
      </c>
      <c r="H78" s="30">
        <v>22961.01</v>
      </c>
      <c r="I78" s="30">
        <v>4744.68</v>
      </c>
      <c r="J78" s="30">
        <v>4744.68</v>
      </c>
      <c r="K78" s="30">
        <v>1874.14</v>
      </c>
      <c r="L78" s="47" t="s">
        <v>563</v>
      </c>
      <c r="M78" s="47"/>
      <c r="N78" s="48"/>
      <c r="O78" s="48"/>
      <c r="P78" s="30">
        <v>25831.55</v>
      </c>
      <c r="Q78" s="47" t="s">
        <v>144</v>
      </c>
      <c r="R78" s="47"/>
      <c r="S78" s="26"/>
    </row>
    <row r="79" spans="1:19" ht="11.85" customHeight="1" x14ac:dyDescent="0.2">
      <c r="A79" s="49" t="s">
        <v>241</v>
      </c>
      <c r="B79" s="49"/>
      <c r="C79" s="49"/>
      <c r="D79" s="49"/>
      <c r="E79" s="49"/>
      <c r="F79" s="28"/>
      <c r="G79" s="29">
        <v>0</v>
      </c>
      <c r="H79" s="30">
        <v>22961.01</v>
      </c>
      <c r="I79" s="30">
        <v>4744.68</v>
      </c>
      <c r="J79" s="30">
        <v>4744.68</v>
      </c>
      <c r="K79" s="30">
        <v>1874.14</v>
      </c>
      <c r="L79" s="47" t="s">
        <v>563</v>
      </c>
      <c r="M79" s="47"/>
      <c r="N79" s="48"/>
      <c r="O79" s="48"/>
      <c r="P79" s="30">
        <v>25831.55</v>
      </c>
      <c r="Q79" s="47" t="s">
        <v>144</v>
      </c>
      <c r="R79" s="47"/>
      <c r="S79" s="26"/>
    </row>
    <row r="80" spans="1:19" ht="11.1" customHeight="1" x14ac:dyDescent="0.2">
      <c r="A80" s="54" t="s">
        <v>251</v>
      </c>
      <c r="B80" s="54"/>
      <c r="C80" s="54"/>
      <c r="D80" s="54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 ht="11.85" customHeight="1" x14ac:dyDescent="0.2">
      <c r="A81" s="27"/>
      <c r="B81" s="46" t="s">
        <v>252</v>
      </c>
      <c r="C81" s="46"/>
      <c r="D81" s="46"/>
      <c r="E81" s="46"/>
      <c r="F81" s="28"/>
      <c r="G81" s="29">
        <v>0</v>
      </c>
      <c r="H81" s="30">
        <v>576882.54</v>
      </c>
      <c r="I81" s="30">
        <v>-17590.919999999998</v>
      </c>
      <c r="J81" s="30">
        <v>-17590.919999999998</v>
      </c>
      <c r="K81" s="30">
        <v>28472.61</v>
      </c>
      <c r="L81" s="47" t="s">
        <v>564</v>
      </c>
      <c r="M81" s="47"/>
      <c r="N81" s="48"/>
      <c r="O81" s="48"/>
      <c r="P81" s="30">
        <v>572835.26</v>
      </c>
      <c r="Q81" s="47">
        <v>42016.25</v>
      </c>
      <c r="R81" s="47"/>
      <c r="S81" s="26"/>
    </row>
    <row r="82" spans="1:19" ht="11.85" customHeight="1" x14ac:dyDescent="0.2">
      <c r="A82" s="49" t="s">
        <v>253</v>
      </c>
      <c r="B82" s="49"/>
      <c r="C82" s="49"/>
      <c r="D82" s="49"/>
      <c r="E82" s="49"/>
      <c r="F82" s="28"/>
      <c r="G82" s="29">
        <v>0</v>
      </c>
      <c r="H82" s="30">
        <v>576882.54</v>
      </c>
      <c r="I82" s="30">
        <v>-17590.919999999998</v>
      </c>
      <c r="J82" s="30">
        <v>-17590.919999999998</v>
      </c>
      <c r="K82" s="30">
        <v>28472.61</v>
      </c>
      <c r="L82" s="47" t="s">
        <v>564</v>
      </c>
      <c r="M82" s="47"/>
      <c r="N82" s="48"/>
      <c r="O82" s="48"/>
      <c r="P82" s="30">
        <v>572835.26</v>
      </c>
      <c r="Q82" s="47">
        <v>42016.25</v>
      </c>
      <c r="R82" s="47"/>
      <c r="S82" s="26"/>
    </row>
    <row r="83" spans="1:19" ht="11.85" customHeight="1" x14ac:dyDescent="0.2">
      <c r="A83" s="54" t="s">
        <v>254</v>
      </c>
      <c r="B83" s="54"/>
      <c r="C83" s="54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 ht="11.1" customHeight="1" x14ac:dyDescent="0.2">
      <c r="A84" s="27"/>
      <c r="B84" s="46" t="s">
        <v>255</v>
      </c>
      <c r="C84" s="46"/>
      <c r="D84" s="46"/>
      <c r="E84" s="46"/>
      <c r="F84" s="28"/>
      <c r="G84" s="29">
        <v>0</v>
      </c>
      <c r="H84" s="30">
        <v>4563.3999999999996</v>
      </c>
      <c r="I84" s="30">
        <v>2583.54</v>
      </c>
      <c r="J84" s="30">
        <v>2583.54</v>
      </c>
      <c r="K84" s="30">
        <v>0</v>
      </c>
      <c r="L84" s="47" t="s">
        <v>144</v>
      </c>
      <c r="M84" s="47"/>
      <c r="N84" s="48"/>
      <c r="O84" s="48"/>
      <c r="P84" s="30">
        <v>7473.25</v>
      </c>
      <c r="Q84" s="47" t="s">
        <v>565</v>
      </c>
      <c r="R84" s="47"/>
      <c r="S84" s="26"/>
    </row>
    <row r="85" spans="1:19" ht="11.85" customHeight="1" x14ac:dyDescent="0.2">
      <c r="A85" s="49" t="s">
        <v>256</v>
      </c>
      <c r="B85" s="49"/>
      <c r="C85" s="49"/>
      <c r="D85" s="49"/>
      <c r="E85" s="49"/>
      <c r="F85" s="28"/>
      <c r="G85" s="29">
        <v>0</v>
      </c>
      <c r="H85" s="30">
        <v>4563.3999999999996</v>
      </c>
      <c r="I85" s="30">
        <v>2583.54</v>
      </c>
      <c r="J85" s="30">
        <v>2583.54</v>
      </c>
      <c r="K85" s="30">
        <v>0</v>
      </c>
      <c r="L85" s="47" t="s">
        <v>144</v>
      </c>
      <c r="M85" s="47"/>
      <c r="N85" s="48"/>
      <c r="O85" s="48"/>
      <c r="P85" s="30">
        <v>7473.25</v>
      </c>
      <c r="Q85" s="47" t="s">
        <v>565</v>
      </c>
      <c r="R85" s="47"/>
      <c r="S85" s="26"/>
    </row>
    <row r="86" spans="1:19" ht="11.85" customHeight="1" x14ac:dyDescent="0.2">
      <c r="A86" s="54" t="s">
        <v>254</v>
      </c>
      <c r="B86" s="54"/>
      <c r="C86" s="54"/>
      <c r="D86" s="54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</row>
    <row r="87" spans="1:19" ht="11.85" customHeight="1" x14ac:dyDescent="0.2">
      <c r="A87" s="27"/>
      <c r="B87" s="46" t="s">
        <v>258</v>
      </c>
      <c r="C87" s="46"/>
      <c r="D87" s="46"/>
      <c r="E87" s="46"/>
      <c r="F87" s="28"/>
      <c r="G87" s="29">
        <v>0</v>
      </c>
      <c r="H87" s="30">
        <v>7782.65</v>
      </c>
      <c r="I87" s="30">
        <v>2564.0100000000002</v>
      </c>
      <c r="J87" s="30">
        <v>2564.0100000000002</v>
      </c>
      <c r="K87" s="30">
        <v>2481.3000000000002</v>
      </c>
      <c r="L87" s="47" t="s">
        <v>488</v>
      </c>
      <c r="M87" s="47"/>
      <c r="N87" s="48"/>
      <c r="O87" s="48"/>
      <c r="P87" s="30">
        <v>7865.36</v>
      </c>
      <c r="Q87" s="47" t="s">
        <v>144</v>
      </c>
      <c r="R87" s="47"/>
      <c r="S87" s="26"/>
    </row>
    <row r="88" spans="1:19" ht="11.1" customHeight="1" x14ac:dyDescent="0.2">
      <c r="A88" s="49" t="s">
        <v>256</v>
      </c>
      <c r="B88" s="49"/>
      <c r="C88" s="49"/>
      <c r="D88" s="49"/>
      <c r="E88" s="49"/>
      <c r="F88" s="28"/>
      <c r="G88" s="29">
        <v>0</v>
      </c>
      <c r="H88" s="30">
        <v>7782.65</v>
      </c>
      <c r="I88" s="30">
        <v>2564.0100000000002</v>
      </c>
      <c r="J88" s="30">
        <v>2564.0100000000002</v>
      </c>
      <c r="K88" s="30">
        <v>2481.3000000000002</v>
      </c>
      <c r="L88" s="47" t="s">
        <v>488</v>
      </c>
      <c r="M88" s="47"/>
      <c r="N88" s="48"/>
      <c r="O88" s="48"/>
      <c r="P88" s="30">
        <v>7865.36</v>
      </c>
      <c r="Q88" s="47" t="s">
        <v>144</v>
      </c>
      <c r="R88" s="47"/>
      <c r="S88" s="26"/>
    </row>
    <row r="89" spans="1:19" ht="11.85" customHeight="1" x14ac:dyDescent="0.2">
      <c r="A89" s="54" t="s">
        <v>254</v>
      </c>
      <c r="B89" s="54"/>
      <c r="C89" s="54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</row>
    <row r="90" spans="1:19" ht="11.85" customHeight="1" x14ac:dyDescent="0.2">
      <c r="A90" s="27"/>
      <c r="B90" s="46" t="s">
        <v>260</v>
      </c>
      <c r="C90" s="46"/>
      <c r="D90" s="46"/>
      <c r="E90" s="46"/>
      <c r="F90" s="28"/>
      <c r="G90" s="29">
        <v>0</v>
      </c>
      <c r="H90" s="30">
        <v>-255174.41</v>
      </c>
      <c r="I90" s="30">
        <v>14895.81</v>
      </c>
      <c r="J90" s="30">
        <v>14895.81</v>
      </c>
      <c r="K90" s="30">
        <v>9930.5400000000009</v>
      </c>
      <c r="L90" s="47" t="s">
        <v>547</v>
      </c>
      <c r="M90" s="47"/>
      <c r="N90" s="48"/>
      <c r="O90" s="48"/>
      <c r="P90" s="30">
        <v>4965.2700000000004</v>
      </c>
      <c r="Q90" s="47">
        <v>255174.41</v>
      </c>
      <c r="R90" s="47"/>
      <c r="S90" s="26"/>
    </row>
    <row r="91" spans="1:19" ht="11.1" customHeight="1" x14ac:dyDescent="0.2">
      <c r="A91" s="49" t="s">
        <v>256</v>
      </c>
      <c r="B91" s="49"/>
      <c r="C91" s="49"/>
      <c r="D91" s="49"/>
      <c r="E91" s="49"/>
      <c r="F91" s="28"/>
      <c r="G91" s="29">
        <v>0</v>
      </c>
      <c r="H91" s="30">
        <v>-255174.41</v>
      </c>
      <c r="I91" s="30">
        <v>14895.81</v>
      </c>
      <c r="J91" s="30">
        <v>14895.81</v>
      </c>
      <c r="K91" s="30">
        <v>9930.5400000000009</v>
      </c>
      <c r="L91" s="47" t="s">
        <v>547</v>
      </c>
      <c r="M91" s="47"/>
      <c r="N91" s="48"/>
      <c r="O91" s="48"/>
      <c r="P91" s="30">
        <v>4965.2700000000004</v>
      </c>
      <c r="Q91" s="47">
        <v>255174.41</v>
      </c>
      <c r="R91" s="47"/>
      <c r="S91" s="26"/>
    </row>
    <row r="92" spans="1:19" ht="11.85" customHeight="1" x14ac:dyDescent="0.2">
      <c r="A92" s="54" t="s">
        <v>254</v>
      </c>
      <c r="B92" s="54"/>
      <c r="C92" s="54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</row>
    <row r="93" spans="1:19" ht="11.85" customHeight="1" x14ac:dyDescent="0.2">
      <c r="A93" s="27"/>
      <c r="B93" s="46" t="s">
        <v>262</v>
      </c>
      <c r="C93" s="46"/>
      <c r="D93" s="46"/>
      <c r="E93" s="46"/>
      <c r="F93" s="28"/>
      <c r="G93" s="29">
        <v>0</v>
      </c>
      <c r="H93" s="30" t="s">
        <v>144</v>
      </c>
      <c r="I93" s="30">
        <v>12407.13</v>
      </c>
      <c r="J93" s="30">
        <v>12407.13</v>
      </c>
      <c r="K93" s="30">
        <v>8271.42</v>
      </c>
      <c r="L93" s="47" t="s">
        <v>547</v>
      </c>
      <c r="M93" s="47"/>
      <c r="N93" s="48"/>
      <c r="O93" s="48"/>
      <c r="P93" s="30">
        <v>4135.71</v>
      </c>
      <c r="Q93" s="47" t="s">
        <v>144</v>
      </c>
      <c r="R93" s="47"/>
      <c r="S93" s="26"/>
    </row>
    <row r="94" spans="1:19" ht="11.85" customHeight="1" x14ac:dyDescent="0.2">
      <c r="A94" s="49" t="s">
        <v>256</v>
      </c>
      <c r="B94" s="49"/>
      <c r="C94" s="49"/>
      <c r="D94" s="49"/>
      <c r="E94" s="49"/>
      <c r="F94" s="28"/>
      <c r="G94" s="29">
        <v>0</v>
      </c>
      <c r="H94" s="30" t="s">
        <v>144</v>
      </c>
      <c r="I94" s="30">
        <v>12407.13</v>
      </c>
      <c r="J94" s="30">
        <v>12407.13</v>
      </c>
      <c r="K94" s="30">
        <v>8271.42</v>
      </c>
      <c r="L94" s="47" t="s">
        <v>547</v>
      </c>
      <c r="M94" s="47"/>
      <c r="N94" s="48"/>
      <c r="O94" s="48"/>
      <c r="P94" s="30">
        <v>4135.71</v>
      </c>
      <c r="Q94" s="47" t="s">
        <v>144</v>
      </c>
      <c r="R94" s="47"/>
      <c r="S94" s="26"/>
    </row>
    <row r="95" spans="1:19" ht="11.1" customHeight="1" x14ac:dyDescent="0.2">
      <c r="A95" s="54" t="s">
        <v>264</v>
      </c>
      <c r="B95" s="54"/>
      <c r="C95" s="54"/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</row>
    <row r="96" spans="1:19" ht="11.85" customHeight="1" x14ac:dyDescent="0.2">
      <c r="A96" s="27"/>
      <c r="B96" s="46" t="s">
        <v>265</v>
      </c>
      <c r="C96" s="46"/>
      <c r="D96" s="46"/>
      <c r="E96" s="46"/>
      <c r="F96" s="28"/>
      <c r="G96" s="29">
        <v>0</v>
      </c>
      <c r="H96" s="30">
        <v>77463.58</v>
      </c>
      <c r="I96" s="30">
        <v>24273</v>
      </c>
      <c r="J96" s="30">
        <v>24273</v>
      </c>
      <c r="K96" s="30">
        <v>2832.3</v>
      </c>
      <c r="L96" s="47" t="s">
        <v>566</v>
      </c>
      <c r="M96" s="47"/>
      <c r="N96" s="48"/>
      <c r="O96" s="48"/>
      <c r="P96" s="30">
        <v>107472.99</v>
      </c>
      <c r="Q96" s="47">
        <v>8568.7099999999991</v>
      </c>
      <c r="R96" s="47"/>
      <c r="S96" s="26"/>
    </row>
    <row r="97" spans="1:19" ht="11.85" customHeight="1" x14ac:dyDescent="0.2">
      <c r="A97" s="49" t="s">
        <v>266</v>
      </c>
      <c r="B97" s="49"/>
      <c r="C97" s="49"/>
      <c r="D97" s="49"/>
      <c r="E97" s="49"/>
      <c r="F97" s="28"/>
      <c r="G97" s="29">
        <v>0</v>
      </c>
      <c r="H97" s="30">
        <v>77463.58</v>
      </c>
      <c r="I97" s="30">
        <v>24273</v>
      </c>
      <c r="J97" s="30">
        <v>24273</v>
      </c>
      <c r="K97" s="30">
        <v>2832.3</v>
      </c>
      <c r="L97" s="47" t="s">
        <v>566</v>
      </c>
      <c r="M97" s="47"/>
      <c r="N97" s="48"/>
      <c r="O97" s="48"/>
      <c r="P97" s="30">
        <v>107472.99</v>
      </c>
      <c r="Q97" s="47">
        <v>8568.7099999999991</v>
      </c>
      <c r="R97" s="47"/>
      <c r="S97" s="26"/>
    </row>
    <row r="98" spans="1:19" ht="11.85" customHeight="1" x14ac:dyDescent="0.2">
      <c r="A98" s="54" t="s">
        <v>267</v>
      </c>
      <c r="B98" s="54"/>
      <c r="C98" s="54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</row>
    <row r="99" spans="1:19" ht="11.1" customHeight="1" x14ac:dyDescent="0.2">
      <c r="A99" s="27"/>
      <c r="B99" s="46" t="s">
        <v>268</v>
      </c>
      <c r="C99" s="46"/>
      <c r="D99" s="46"/>
      <c r="E99" s="46"/>
      <c r="F99" s="28"/>
      <c r="G99" s="29">
        <v>0</v>
      </c>
      <c r="H99" s="30">
        <v>7466549.8499999996</v>
      </c>
      <c r="I99" s="30">
        <v>-2738315.81</v>
      </c>
      <c r="J99" s="30">
        <v>-2738315.81</v>
      </c>
      <c r="K99" s="30">
        <v>-3803382.94</v>
      </c>
      <c r="L99" s="47" t="s">
        <v>567</v>
      </c>
      <c r="M99" s="47"/>
      <c r="N99" s="48"/>
      <c r="O99" s="48"/>
      <c r="P99" s="30">
        <v>10372547.960000001</v>
      </c>
      <c r="Q99" s="47">
        <v>1844798.8</v>
      </c>
      <c r="R99" s="47"/>
      <c r="S99" s="26"/>
    </row>
    <row r="100" spans="1:19" ht="11.85" customHeight="1" x14ac:dyDescent="0.2">
      <c r="A100" s="49" t="s">
        <v>269</v>
      </c>
      <c r="B100" s="49"/>
      <c r="C100" s="49"/>
      <c r="D100" s="49"/>
      <c r="E100" s="49"/>
      <c r="F100" s="28"/>
      <c r="G100" s="29">
        <v>0</v>
      </c>
      <c r="H100" s="30">
        <v>7466549.8499999996</v>
      </c>
      <c r="I100" s="30">
        <v>-2738315.81</v>
      </c>
      <c r="J100" s="30">
        <v>-2738315.81</v>
      </c>
      <c r="K100" s="30">
        <v>-3803382.94</v>
      </c>
      <c r="L100" s="47" t="s">
        <v>567</v>
      </c>
      <c r="M100" s="47"/>
      <c r="N100" s="48"/>
      <c r="O100" s="48"/>
      <c r="P100" s="30">
        <v>10372547.960000001</v>
      </c>
      <c r="Q100" s="47">
        <v>1844798.8</v>
      </c>
      <c r="R100" s="47"/>
      <c r="S100" s="26"/>
    </row>
    <row r="101" spans="1:19" ht="11.85" customHeight="1" x14ac:dyDescent="0.2">
      <c r="A101" s="54" t="s">
        <v>278</v>
      </c>
      <c r="B101" s="54"/>
      <c r="C101" s="54"/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</row>
    <row r="102" spans="1:19" ht="11.85" customHeight="1" x14ac:dyDescent="0.2">
      <c r="A102" s="27"/>
      <c r="B102" s="46" t="s">
        <v>279</v>
      </c>
      <c r="C102" s="46"/>
      <c r="D102" s="46"/>
      <c r="E102" s="46"/>
      <c r="F102" s="28"/>
      <c r="G102" s="29">
        <v>0</v>
      </c>
      <c r="H102" s="30">
        <v>883939.26</v>
      </c>
      <c r="I102" s="30">
        <v>221517.77</v>
      </c>
      <c r="J102" s="30">
        <v>221517.77</v>
      </c>
      <c r="K102" s="30">
        <v>58958.07</v>
      </c>
      <c r="L102" s="47" t="s">
        <v>568</v>
      </c>
      <c r="M102" s="47"/>
      <c r="N102" s="48"/>
      <c r="O102" s="48"/>
      <c r="P102" s="30">
        <v>1114821.51</v>
      </c>
      <c r="Q102" s="47">
        <v>68322.55</v>
      </c>
      <c r="R102" s="47"/>
      <c r="S102" s="26"/>
    </row>
    <row r="103" spans="1:19" ht="11.1" customHeight="1" x14ac:dyDescent="0.2">
      <c r="A103" s="49" t="s">
        <v>280</v>
      </c>
      <c r="B103" s="49"/>
      <c r="C103" s="49"/>
      <c r="D103" s="49"/>
      <c r="E103" s="49"/>
      <c r="F103" s="28"/>
      <c r="G103" s="29">
        <v>0</v>
      </c>
      <c r="H103" s="30">
        <v>883939.26</v>
      </c>
      <c r="I103" s="30">
        <v>221517.77</v>
      </c>
      <c r="J103" s="30">
        <v>221517.77</v>
      </c>
      <c r="K103" s="30">
        <v>58958.07</v>
      </c>
      <c r="L103" s="47" t="s">
        <v>568</v>
      </c>
      <c r="M103" s="47"/>
      <c r="N103" s="48"/>
      <c r="O103" s="48"/>
      <c r="P103" s="30">
        <v>1114821.51</v>
      </c>
      <c r="Q103" s="47">
        <v>68322.55</v>
      </c>
      <c r="R103" s="47"/>
      <c r="S103" s="26"/>
    </row>
    <row r="104" spans="1:19" ht="11.85" customHeight="1" x14ac:dyDescent="0.2">
      <c r="A104" s="54" t="s">
        <v>281</v>
      </c>
      <c r="B104" s="54"/>
      <c r="C104" s="54"/>
      <c r="D104" s="54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</row>
    <row r="105" spans="1:19" ht="11.85" customHeight="1" x14ac:dyDescent="0.2">
      <c r="A105" s="27"/>
      <c r="B105" s="46" t="s">
        <v>282</v>
      </c>
      <c r="C105" s="46"/>
      <c r="D105" s="46"/>
      <c r="E105" s="46"/>
      <c r="F105" s="28"/>
      <c r="G105" s="29">
        <v>0</v>
      </c>
      <c r="H105" s="30" t="s">
        <v>144</v>
      </c>
      <c r="I105" s="30">
        <v>5711.13</v>
      </c>
      <c r="J105" s="30">
        <v>5711.13</v>
      </c>
      <c r="K105" s="30">
        <v>0</v>
      </c>
      <c r="L105" s="47" t="s">
        <v>144</v>
      </c>
      <c r="M105" s="47"/>
      <c r="N105" s="48"/>
      <c r="O105" s="48"/>
      <c r="P105" s="30">
        <v>5711.13</v>
      </c>
      <c r="Q105" s="47" t="s">
        <v>144</v>
      </c>
      <c r="R105" s="47"/>
      <c r="S105" s="26"/>
    </row>
    <row r="106" spans="1:19" ht="11.85" customHeight="1" x14ac:dyDescent="0.2">
      <c r="A106" s="49" t="s">
        <v>283</v>
      </c>
      <c r="B106" s="49"/>
      <c r="C106" s="49"/>
      <c r="D106" s="49"/>
      <c r="E106" s="49"/>
      <c r="F106" s="28"/>
      <c r="G106" s="29">
        <v>0</v>
      </c>
      <c r="H106" s="30" t="s">
        <v>144</v>
      </c>
      <c r="I106" s="30">
        <v>5711.13</v>
      </c>
      <c r="J106" s="30">
        <v>5711.13</v>
      </c>
      <c r="K106" s="30">
        <v>0</v>
      </c>
      <c r="L106" s="47" t="s">
        <v>144</v>
      </c>
      <c r="M106" s="47"/>
      <c r="N106" s="48"/>
      <c r="O106" s="48"/>
      <c r="P106" s="30">
        <v>5711.13</v>
      </c>
      <c r="Q106" s="47" t="s">
        <v>144</v>
      </c>
      <c r="R106" s="47"/>
      <c r="S106" s="26"/>
    </row>
    <row r="107" spans="1:19" ht="11.1" customHeight="1" x14ac:dyDescent="0.2">
      <c r="A107" s="54" t="s">
        <v>281</v>
      </c>
      <c r="B107" s="54"/>
      <c r="C107" s="54"/>
      <c r="D107" s="5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</row>
    <row r="108" spans="1:19" ht="11.85" customHeight="1" x14ac:dyDescent="0.2">
      <c r="A108" s="27"/>
      <c r="B108" s="46" t="s">
        <v>288</v>
      </c>
      <c r="C108" s="46"/>
      <c r="D108" s="46"/>
      <c r="E108" s="46"/>
      <c r="F108" s="28"/>
      <c r="G108" s="29">
        <v>0</v>
      </c>
      <c r="H108" s="30">
        <v>-1147.76</v>
      </c>
      <c r="I108" s="30">
        <v>3152.7</v>
      </c>
      <c r="J108" s="30">
        <v>3152.7</v>
      </c>
      <c r="K108" s="30">
        <v>2101.8000000000002</v>
      </c>
      <c r="L108" s="47" t="s">
        <v>547</v>
      </c>
      <c r="M108" s="47"/>
      <c r="N108" s="48"/>
      <c r="O108" s="48"/>
      <c r="P108" s="30">
        <v>1050.9000000000001</v>
      </c>
      <c r="Q108" s="47">
        <v>1147.76</v>
      </c>
      <c r="R108" s="47"/>
      <c r="S108" s="26"/>
    </row>
    <row r="109" spans="1:19" ht="11.85" customHeight="1" x14ac:dyDescent="0.2">
      <c r="A109" s="49" t="s">
        <v>283</v>
      </c>
      <c r="B109" s="49"/>
      <c r="C109" s="49"/>
      <c r="D109" s="49"/>
      <c r="E109" s="49"/>
      <c r="F109" s="28"/>
      <c r="G109" s="29">
        <v>0</v>
      </c>
      <c r="H109" s="30">
        <v>-1147.76</v>
      </c>
      <c r="I109" s="30">
        <v>3152.7</v>
      </c>
      <c r="J109" s="30">
        <v>3152.7</v>
      </c>
      <c r="K109" s="30">
        <v>2101.8000000000002</v>
      </c>
      <c r="L109" s="47" t="s">
        <v>547</v>
      </c>
      <c r="M109" s="47"/>
      <c r="N109" s="48"/>
      <c r="O109" s="48"/>
      <c r="P109" s="30">
        <v>1050.9000000000001</v>
      </c>
      <c r="Q109" s="47">
        <v>1147.76</v>
      </c>
      <c r="R109" s="47"/>
      <c r="S109" s="26"/>
    </row>
    <row r="110" spans="1:19" ht="11.85" customHeight="1" x14ac:dyDescent="0.2">
      <c r="A110" s="54" t="s">
        <v>281</v>
      </c>
      <c r="B110" s="54"/>
      <c r="C110" s="54"/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</row>
    <row r="111" spans="1:19" ht="11.1" customHeight="1" x14ac:dyDescent="0.2">
      <c r="A111" s="27"/>
      <c r="B111" s="46" t="s">
        <v>289</v>
      </c>
      <c r="C111" s="46"/>
      <c r="D111" s="46"/>
      <c r="E111" s="46"/>
      <c r="F111" s="28"/>
      <c r="G111" s="29">
        <v>0</v>
      </c>
      <c r="H111" s="30" t="s">
        <v>144</v>
      </c>
      <c r="I111" s="30">
        <v>14781.42</v>
      </c>
      <c r="J111" s="30">
        <v>14781.42</v>
      </c>
      <c r="K111" s="30">
        <v>0</v>
      </c>
      <c r="L111" s="47" t="s">
        <v>144</v>
      </c>
      <c r="M111" s="47"/>
      <c r="N111" s="48"/>
      <c r="O111" s="48"/>
      <c r="P111" s="30">
        <v>14781.42</v>
      </c>
      <c r="Q111" s="47" t="s">
        <v>144</v>
      </c>
      <c r="R111" s="47"/>
      <c r="S111" s="26"/>
    </row>
    <row r="112" spans="1:19" ht="11.85" customHeight="1" x14ac:dyDescent="0.2">
      <c r="A112" s="49" t="s">
        <v>283</v>
      </c>
      <c r="B112" s="49"/>
      <c r="C112" s="49"/>
      <c r="D112" s="49"/>
      <c r="E112" s="49"/>
      <c r="F112" s="28"/>
      <c r="G112" s="29">
        <v>0</v>
      </c>
      <c r="H112" s="30" t="s">
        <v>144</v>
      </c>
      <c r="I112" s="30">
        <v>14781.42</v>
      </c>
      <c r="J112" s="30">
        <v>14781.42</v>
      </c>
      <c r="K112" s="30">
        <v>0</v>
      </c>
      <c r="L112" s="47" t="s">
        <v>144</v>
      </c>
      <c r="M112" s="47"/>
      <c r="N112" s="48"/>
      <c r="O112" s="48"/>
      <c r="P112" s="30">
        <v>14781.42</v>
      </c>
      <c r="Q112" s="47" t="s">
        <v>144</v>
      </c>
      <c r="R112" s="47"/>
      <c r="S112" s="26"/>
    </row>
    <row r="113" spans="1:19" ht="11.85" customHeight="1" x14ac:dyDescent="0.2">
      <c r="A113" s="54" t="s">
        <v>281</v>
      </c>
      <c r="B113" s="54"/>
      <c r="C113" s="54"/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</row>
    <row r="114" spans="1:19" ht="11.85" customHeight="1" x14ac:dyDescent="0.2">
      <c r="A114" s="27"/>
      <c r="B114" s="46" t="s">
        <v>292</v>
      </c>
      <c r="C114" s="46"/>
      <c r="D114" s="46"/>
      <c r="E114" s="46"/>
      <c r="F114" s="28"/>
      <c r="G114" s="29">
        <v>0</v>
      </c>
      <c r="H114" s="30">
        <v>-16475.75</v>
      </c>
      <c r="I114" s="30">
        <v>27545.67</v>
      </c>
      <c r="J114" s="30">
        <v>27545.67</v>
      </c>
      <c r="K114" s="30">
        <v>2095.1999999999998</v>
      </c>
      <c r="L114" s="47" t="s">
        <v>569</v>
      </c>
      <c r="M114" s="47"/>
      <c r="N114" s="48"/>
      <c r="O114" s="48"/>
      <c r="P114" s="30">
        <v>45846.41</v>
      </c>
      <c r="Q114" s="47">
        <v>36871.69</v>
      </c>
      <c r="R114" s="47"/>
      <c r="S114" s="26"/>
    </row>
    <row r="115" spans="1:19" ht="11.1" customHeight="1" x14ac:dyDescent="0.2">
      <c r="A115" s="49" t="s">
        <v>283</v>
      </c>
      <c r="B115" s="49"/>
      <c r="C115" s="49"/>
      <c r="D115" s="49"/>
      <c r="E115" s="49"/>
      <c r="F115" s="28"/>
      <c r="G115" s="29">
        <v>0</v>
      </c>
      <c r="H115" s="30">
        <v>-16475.75</v>
      </c>
      <c r="I115" s="30">
        <v>27545.67</v>
      </c>
      <c r="J115" s="30">
        <v>27545.67</v>
      </c>
      <c r="K115" s="30">
        <v>2095.1999999999998</v>
      </c>
      <c r="L115" s="47" t="s">
        <v>569</v>
      </c>
      <c r="M115" s="47"/>
      <c r="N115" s="48"/>
      <c r="O115" s="48"/>
      <c r="P115" s="30">
        <v>45846.41</v>
      </c>
      <c r="Q115" s="47">
        <v>36871.69</v>
      </c>
      <c r="R115" s="47"/>
      <c r="S115" s="26"/>
    </row>
    <row r="116" spans="1:19" ht="11.85" customHeight="1" x14ac:dyDescent="0.2">
      <c r="A116" s="54" t="s">
        <v>281</v>
      </c>
      <c r="B116" s="54"/>
      <c r="C116" s="54"/>
      <c r="D116" s="54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</row>
    <row r="117" spans="1:19" ht="11.85" customHeight="1" x14ac:dyDescent="0.2">
      <c r="A117" s="27"/>
      <c r="B117" s="46" t="s">
        <v>293</v>
      </c>
      <c r="C117" s="46"/>
      <c r="D117" s="46"/>
      <c r="E117" s="46"/>
      <c r="F117" s="28"/>
      <c r="G117" s="29">
        <v>0</v>
      </c>
      <c r="H117" s="30">
        <v>12322.52</v>
      </c>
      <c r="I117" s="30">
        <v>48407.49</v>
      </c>
      <c r="J117" s="30">
        <v>48407.49</v>
      </c>
      <c r="K117" s="30">
        <v>46205.9</v>
      </c>
      <c r="L117" s="47" t="s">
        <v>570</v>
      </c>
      <c r="M117" s="47"/>
      <c r="N117" s="48"/>
      <c r="O117" s="48"/>
      <c r="P117" s="30">
        <v>38887.71</v>
      </c>
      <c r="Q117" s="47">
        <v>24363.599999999999</v>
      </c>
      <c r="R117" s="47"/>
      <c r="S117" s="26"/>
    </row>
    <row r="118" spans="1:19" ht="11.85" customHeight="1" x14ac:dyDescent="0.2">
      <c r="A118" s="49" t="s">
        <v>283</v>
      </c>
      <c r="B118" s="49"/>
      <c r="C118" s="49"/>
      <c r="D118" s="49"/>
      <c r="E118" s="49"/>
      <c r="F118" s="28"/>
      <c r="G118" s="29">
        <v>0</v>
      </c>
      <c r="H118" s="30">
        <v>12322.52</v>
      </c>
      <c r="I118" s="30">
        <v>48407.49</v>
      </c>
      <c r="J118" s="30">
        <v>48407.49</v>
      </c>
      <c r="K118" s="30">
        <v>46205.9</v>
      </c>
      <c r="L118" s="47" t="s">
        <v>570</v>
      </c>
      <c r="M118" s="47"/>
      <c r="N118" s="48"/>
      <c r="O118" s="48"/>
      <c r="P118" s="30">
        <v>38887.71</v>
      </c>
      <c r="Q118" s="47">
        <v>24363.599999999999</v>
      </c>
      <c r="R118" s="47"/>
      <c r="S118" s="26"/>
    </row>
    <row r="119" spans="1:19" ht="11.1" customHeight="1" x14ac:dyDescent="0.2">
      <c r="A119" s="54" t="s">
        <v>294</v>
      </c>
      <c r="B119" s="54"/>
      <c r="C119" s="54"/>
      <c r="D119" s="54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</row>
    <row r="120" spans="1:19" ht="11.85" customHeight="1" x14ac:dyDescent="0.2">
      <c r="A120" s="27"/>
      <c r="B120" s="46" t="s">
        <v>295</v>
      </c>
      <c r="C120" s="46"/>
      <c r="D120" s="46"/>
      <c r="E120" s="46"/>
      <c r="F120" s="28"/>
      <c r="G120" s="29">
        <v>0</v>
      </c>
      <c r="H120" s="30">
        <v>154091.21</v>
      </c>
      <c r="I120" s="30">
        <v>211289</v>
      </c>
      <c r="J120" s="30">
        <v>211289</v>
      </c>
      <c r="K120" s="30">
        <v>163124.65</v>
      </c>
      <c r="L120" s="47" t="s">
        <v>571</v>
      </c>
      <c r="M120" s="47"/>
      <c r="N120" s="48"/>
      <c r="O120" s="48"/>
      <c r="P120" s="30">
        <v>264046.8</v>
      </c>
      <c r="Q120" s="47">
        <v>61791.24</v>
      </c>
      <c r="R120" s="47"/>
      <c r="S120" s="26"/>
    </row>
    <row r="121" spans="1:19" ht="11.85" customHeight="1" x14ac:dyDescent="0.2">
      <c r="A121" s="49" t="s">
        <v>296</v>
      </c>
      <c r="B121" s="49"/>
      <c r="C121" s="49"/>
      <c r="D121" s="49"/>
      <c r="E121" s="49"/>
      <c r="F121" s="28"/>
      <c r="G121" s="29">
        <v>0</v>
      </c>
      <c r="H121" s="30">
        <v>154091.21</v>
      </c>
      <c r="I121" s="30">
        <v>211289</v>
      </c>
      <c r="J121" s="30">
        <v>211289</v>
      </c>
      <c r="K121" s="30">
        <v>163124.65</v>
      </c>
      <c r="L121" s="47" t="s">
        <v>571</v>
      </c>
      <c r="M121" s="47"/>
      <c r="N121" s="48"/>
      <c r="O121" s="48"/>
      <c r="P121" s="30">
        <v>264046.8</v>
      </c>
      <c r="Q121" s="47">
        <v>61791.24</v>
      </c>
      <c r="R121" s="47"/>
      <c r="S121" s="26"/>
    </row>
    <row r="122" spans="1:19" ht="11.85" customHeight="1" x14ac:dyDescent="0.2">
      <c r="A122" s="54" t="s">
        <v>297</v>
      </c>
      <c r="B122" s="54"/>
      <c r="C122" s="54"/>
      <c r="D122" s="54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</row>
    <row r="123" spans="1:19" ht="11.1" customHeight="1" x14ac:dyDescent="0.2">
      <c r="A123" s="27"/>
      <c r="B123" s="46" t="s">
        <v>300</v>
      </c>
      <c r="C123" s="46"/>
      <c r="D123" s="46"/>
      <c r="E123" s="46"/>
      <c r="F123" s="28"/>
      <c r="G123" s="29">
        <v>0</v>
      </c>
      <c r="H123" s="30">
        <v>4830.1000000000004</v>
      </c>
      <c r="I123" s="30">
        <v>4991.3100000000004</v>
      </c>
      <c r="J123" s="30">
        <v>4991.3100000000004</v>
      </c>
      <c r="K123" s="30">
        <v>3262.56</v>
      </c>
      <c r="L123" s="47" t="s">
        <v>572</v>
      </c>
      <c r="M123" s="47"/>
      <c r="N123" s="48"/>
      <c r="O123" s="48"/>
      <c r="P123" s="30">
        <v>6558.85</v>
      </c>
      <c r="Q123" s="47" t="s">
        <v>144</v>
      </c>
      <c r="R123" s="47"/>
      <c r="S123" s="26"/>
    </row>
    <row r="124" spans="1:19" ht="11.85" customHeight="1" x14ac:dyDescent="0.2">
      <c r="A124" s="49" t="s">
        <v>299</v>
      </c>
      <c r="B124" s="49"/>
      <c r="C124" s="49"/>
      <c r="D124" s="49"/>
      <c r="E124" s="49"/>
      <c r="F124" s="28"/>
      <c r="G124" s="29">
        <v>0</v>
      </c>
      <c r="H124" s="30">
        <v>4830.1000000000004</v>
      </c>
      <c r="I124" s="30">
        <v>4991.3100000000004</v>
      </c>
      <c r="J124" s="30">
        <v>4991.3100000000004</v>
      </c>
      <c r="K124" s="30">
        <v>3262.56</v>
      </c>
      <c r="L124" s="47" t="s">
        <v>572</v>
      </c>
      <c r="M124" s="47"/>
      <c r="N124" s="48"/>
      <c r="O124" s="48"/>
      <c r="P124" s="30">
        <v>6558.85</v>
      </c>
      <c r="Q124" s="47" t="s">
        <v>144</v>
      </c>
      <c r="R124" s="47"/>
      <c r="S124" s="26"/>
    </row>
    <row r="125" spans="1:19" ht="11.85" customHeight="1" x14ac:dyDescent="0.2">
      <c r="A125" s="54" t="s">
        <v>297</v>
      </c>
      <c r="B125" s="54"/>
      <c r="C125" s="54"/>
      <c r="D125" s="54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</row>
    <row r="126" spans="1:19" ht="11.85" customHeight="1" x14ac:dyDescent="0.2">
      <c r="A126" s="27"/>
      <c r="B126" s="46" t="s">
        <v>302</v>
      </c>
      <c r="C126" s="46"/>
      <c r="D126" s="46"/>
      <c r="E126" s="46"/>
      <c r="F126" s="28"/>
      <c r="G126" s="29">
        <v>0</v>
      </c>
      <c r="H126" s="34">
        <v>0</v>
      </c>
      <c r="I126" s="30">
        <v>2396.61</v>
      </c>
      <c r="J126" s="30">
        <v>2396.61</v>
      </c>
      <c r="K126" s="34">
        <v>798.87</v>
      </c>
      <c r="L126" s="69">
        <v>33.33</v>
      </c>
      <c r="M126" s="47"/>
      <c r="N126" s="48"/>
      <c r="O126" s="48"/>
      <c r="P126" s="30">
        <v>1597.74</v>
      </c>
      <c r="Q126" s="69">
        <v>0</v>
      </c>
      <c r="R126" s="47"/>
      <c r="S126" s="26"/>
    </row>
    <row r="127" spans="1:19" ht="11.1" customHeight="1" x14ac:dyDescent="0.2">
      <c r="A127" s="49" t="s">
        <v>299</v>
      </c>
      <c r="B127" s="49"/>
      <c r="C127" s="49"/>
      <c r="D127" s="49"/>
      <c r="E127" s="49"/>
      <c r="F127" s="28"/>
      <c r="G127" s="29">
        <v>0</v>
      </c>
      <c r="H127" s="34">
        <v>0</v>
      </c>
      <c r="I127" s="30">
        <v>2396.61</v>
      </c>
      <c r="J127" s="30">
        <v>2396.61</v>
      </c>
      <c r="K127" s="34">
        <v>798.87</v>
      </c>
      <c r="L127" s="69">
        <v>33.33</v>
      </c>
      <c r="M127" s="47"/>
      <c r="N127" s="48"/>
      <c r="O127" s="48"/>
      <c r="P127" s="30">
        <v>1597.74</v>
      </c>
      <c r="Q127" s="69">
        <v>0</v>
      </c>
      <c r="R127" s="47"/>
      <c r="S127" s="26"/>
    </row>
    <row r="128" spans="1:19" ht="11.85" customHeight="1" x14ac:dyDescent="0.2">
      <c r="A128" s="54" t="s">
        <v>304</v>
      </c>
      <c r="B128" s="54"/>
      <c r="C128" s="54"/>
      <c r="D128" s="54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</row>
    <row r="129" spans="1:19" ht="11.85" customHeight="1" x14ac:dyDescent="0.2">
      <c r="A129" s="27"/>
      <c r="B129" s="46" t="s">
        <v>305</v>
      </c>
      <c r="C129" s="46"/>
      <c r="D129" s="46"/>
      <c r="E129" s="46"/>
      <c r="F129" s="28"/>
      <c r="G129" s="29">
        <v>0</v>
      </c>
      <c r="H129" s="30">
        <v>41216.6</v>
      </c>
      <c r="I129" s="30">
        <v>20372.310000000001</v>
      </c>
      <c r="J129" s="30">
        <v>20372.310000000001</v>
      </c>
      <c r="K129" s="30">
        <v>15020.46</v>
      </c>
      <c r="L129" s="69">
        <v>73.73</v>
      </c>
      <c r="M129" s="47"/>
      <c r="N129" s="48"/>
      <c r="O129" s="48"/>
      <c r="P129" s="30">
        <v>80429.899999999994</v>
      </c>
      <c r="Q129" s="47">
        <v>33861.449999999997</v>
      </c>
      <c r="R129" s="47"/>
      <c r="S129" s="26"/>
    </row>
    <row r="130" spans="1:19" ht="11.85" customHeight="1" x14ac:dyDescent="0.2">
      <c r="A130" s="49" t="s">
        <v>306</v>
      </c>
      <c r="B130" s="49"/>
      <c r="C130" s="49"/>
      <c r="D130" s="49"/>
      <c r="E130" s="49"/>
      <c r="F130" s="28"/>
      <c r="G130" s="29">
        <v>0</v>
      </c>
      <c r="H130" s="30">
        <v>41216.6</v>
      </c>
      <c r="I130" s="30">
        <v>20372.310000000001</v>
      </c>
      <c r="J130" s="30">
        <v>20372.310000000001</v>
      </c>
      <c r="K130" s="30">
        <v>15020.46</v>
      </c>
      <c r="L130" s="69">
        <v>73.73</v>
      </c>
      <c r="M130" s="47"/>
      <c r="N130" s="48"/>
      <c r="O130" s="48"/>
      <c r="P130" s="30">
        <v>80429.899999999994</v>
      </c>
      <c r="Q130" s="47">
        <v>33861.449999999997</v>
      </c>
      <c r="R130" s="47"/>
      <c r="S130" s="26"/>
    </row>
    <row r="131" spans="1:19" ht="11.1" customHeight="1" x14ac:dyDescent="0.2">
      <c r="A131" s="54" t="s">
        <v>307</v>
      </c>
      <c r="B131" s="54"/>
      <c r="C131" s="54"/>
      <c r="D131" s="54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</row>
    <row r="132" spans="1:19" ht="11.85" customHeight="1" x14ac:dyDescent="0.2">
      <c r="A132" s="27"/>
      <c r="B132" s="46" t="s">
        <v>311</v>
      </c>
      <c r="C132" s="46"/>
      <c r="D132" s="46"/>
      <c r="E132" s="46"/>
      <c r="F132" s="28"/>
      <c r="G132" s="29">
        <v>0</v>
      </c>
      <c r="H132" s="34">
        <v>836.64</v>
      </c>
      <c r="I132" s="30">
        <v>23918.73</v>
      </c>
      <c r="J132" s="30">
        <v>23918.73</v>
      </c>
      <c r="K132" s="30">
        <v>16782.46</v>
      </c>
      <c r="L132" s="69">
        <v>70.16</v>
      </c>
      <c r="M132" s="47"/>
      <c r="N132" s="48"/>
      <c r="O132" s="48"/>
      <c r="P132" s="30">
        <v>12016.88</v>
      </c>
      <c r="Q132" s="47">
        <v>4043.97</v>
      </c>
      <c r="R132" s="47"/>
      <c r="S132" s="26"/>
    </row>
    <row r="133" spans="1:19" ht="11.1" customHeight="1" x14ac:dyDescent="0.2">
      <c r="A133" s="49" t="s">
        <v>309</v>
      </c>
      <c r="B133" s="49"/>
      <c r="C133" s="49"/>
      <c r="D133" s="49"/>
      <c r="E133" s="49"/>
      <c r="F133" s="28"/>
      <c r="G133" s="29">
        <v>0</v>
      </c>
      <c r="H133" s="34">
        <v>836.64</v>
      </c>
      <c r="I133" s="30">
        <v>23918.73</v>
      </c>
      <c r="J133" s="30">
        <v>23918.73</v>
      </c>
      <c r="K133" s="30">
        <v>16782.46</v>
      </c>
      <c r="L133" s="69">
        <v>70.16</v>
      </c>
      <c r="M133" s="47"/>
      <c r="N133" s="48"/>
      <c r="O133" s="48"/>
      <c r="P133" s="30">
        <v>12016.88</v>
      </c>
      <c r="Q133" s="47">
        <v>4043.97</v>
      </c>
      <c r="R133" s="47"/>
      <c r="S133" s="26"/>
    </row>
    <row r="134" spans="1:19" ht="11.85" customHeight="1" x14ac:dyDescent="0.2">
      <c r="A134" s="54" t="s">
        <v>307</v>
      </c>
      <c r="B134" s="54"/>
      <c r="C134" s="54"/>
      <c r="D134" s="54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</row>
    <row r="135" spans="1:19" ht="11.85" customHeight="1" x14ac:dyDescent="0.2">
      <c r="A135" s="27"/>
      <c r="B135" s="46" t="s">
        <v>312</v>
      </c>
      <c r="C135" s="46"/>
      <c r="D135" s="46"/>
      <c r="E135" s="46"/>
      <c r="F135" s="28"/>
      <c r="G135" s="29">
        <v>0</v>
      </c>
      <c r="H135" s="34">
        <v>561.12</v>
      </c>
      <c r="I135" s="34">
        <v>931.86</v>
      </c>
      <c r="J135" s="34">
        <v>931.86</v>
      </c>
      <c r="K135" s="34">
        <v>561.12</v>
      </c>
      <c r="L135" s="69">
        <v>60.22</v>
      </c>
      <c r="M135" s="47"/>
      <c r="N135" s="48"/>
      <c r="O135" s="48"/>
      <c r="P135" s="34">
        <v>931.86</v>
      </c>
      <c r="Q135" s="69">
        <v>0</v>
      </c>
      <c r="R135" s="47"/>
      <c r="S135" s="26"/>
    </row>
    <row r="136" spans="1:19" ht="11.85" customHeight="1" x14ac:dyDescent="0.2">
      <c r="A136" s="49" t="s">
        <v>309</v>
      </c>
      <c r="B136" s="49"/>
      <c r="C136" s="49"/>
      <c r="D136" s="49"/>
      <c r="E136" s="49"/>
      <c r="F136" s="28"/>
      <c r="G136" s="29">
        <v>0</v>
      </c>
      <c r="H136" s="34">
        <v>561.12</v>
      </c>
      <c r="I136" s="34">
        <v>931.86</v>
      </c>
      <c r="J136" s="34">
        <v>931.86</v>
      </c>
      <c r="K136" s="34">
        <v>561.12</v>
      </c>
      <c r="L136" s="69">
        <v>60.22</v>
      </c>
      <c r="M136" s="47"/>
      <c r="N136" s="48"/>
      <c r="O136" s="48"/>
      <c r="P136" s="34">
        <v>931.86</v>
      </c>
      <c r="Q136" s="69">
        <v>0</v>
      </c>
      <c r="R136" s="47"/>
      <c r="S136" s="26"/>
    </row>
    <row r="137" spans="1:19" ht="11.1" customHeight="1" x14ac:dyDescent="0.2">
      <c r="A137" s="54" t="s">
        <v>313</v>
      </c>
      <c r="B137" s="54"/>
      <c r="C137" s="54"/>
      <c r="D137" s="54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</row>
    <row r="138" spans="1:19" ht="11.85" customHeight="1" x14ac:dyDescent="0.2">
      <c r="A138" s="27"/>
      <c r="B138" s="46" t="s">
        <v>314</v>
      </c>
      <c r="C138" s="46"/>
      <c r="D138" s="46"/>
      <c r="E138" s="46"/>
      <c r="F138" s="28"/>
      <c r="G138" s="29">
        <v>0</v>
      </c>
      <c r="H138" s="30">
        <v>135741.06</v>
      </c>
      <c r="I138" s="30">
        <v>176215.9</v>
      </c>
      <c r="J138" s="30">
        <v>176215.9</v>
      </c>
      <c r="K138" s="30">
        <v>91728.59</v>
      </c>
      <c r="L138" s="69">
        <v>52.05</v>
      </c>
      <c r="M138" s="47"/>
      <c r="N138" s="48"/>
      <c r="O138" s="48"/>
      <c r="P138" s="30">
        <v>1066842.47</v>
      </c>
      <c r="Q138" s="47">
        <v>856771.52</v>
      </c>
      <c r="R138" s="47"/>
      <c r="S138" s="26"/>
    </row>
    <row r="139" spans="1:19" ht="11.85" customHeight="1" x14ac:dyDescent="0.2">
      <c r="A139" s="49" t="s">
        <v>315</v>
      </c>
      <c r="B139" s="49"/>
      <c r="C139" s="49"/>
      <c r="D139" s="49"/>
      <c r="E139" s="49"/>
      <c r="F139" s="28"/>
      <c r="G139" s="29">
        <v>0</v>
      </c>
      <c r="H139" s="30">
        <v>135741.06</v>
      </c>
      <c r="I139" s="30">
        <v>176215.9</v>
      </c>
      <c r="J139" s="30">
        <v>176215.9</v>
      </c>
      <c r="K139" s="30">
        <v>91728.59</v>
      </c>
      <c r="L139" s="69">
        <v>52.05</v>
      </c>
      <c r="M139" s="47"/>
      <c r="N139" s="48"/>
      <c r="O139" s="48"/>
      <c r="P139" s="30">
        <v>1066842.47</v>
      </c>
      <c r="Q139" s="47">
        <v>856771.52</v>
      </c>
      <c r="R139" s="47"/>
      <c r="S139" s="26"/>
    </row>
    <row r="140" spans="1:19" ht="11.85" customHeight="1" x14ac:dyDescent="0.2">
      <c r="A140" s="54" t="s">
        <v>323</v>
      </c>
      <c r="B140" s="54"/>
      <c r="C140" s="54"/>
      <c r="D140" s="54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</row>
    <row r="141" spans="1:19" ht="11.1" customHeight="1" x14ac:dyDescent="0.2">
      <c r="A141" s="27"/>
      <c r="B141" s="46" t="s">
        <v>324</v>
      </c>
      <c r="C141" s="46"/>
      <c r="D141" s="46"/>
      <c r="E141" s="46"/>
      <c r="F141" s="28"/>
      <c r="G141" s="29">
        <v>0</v>
      </c>
      <c r="H141" s="30">
        <v>431972.87</v>
      </c>
      <c r="I141" s="30">
        <v>512619</v>
      </c>
      <c r="J141" s="30">
        <v>512619</v>
      </c>
      <c r="K141" s="30">
        <v>630090.13</v>
      </c>
      <c r="L141" s="69">
        <v>122.92</v>
      </c>
      <c r="M141" s="47"/>
      <c r="N141" s="48"/>
      <c r="O141" s="48"/>
      <c r="P141" s="30">
        <v>1172728.19</v>
      </c>
      <c r="Q141" s="47">
        <v>858226.45</v>
      </c>
      <c r="R141" s="47"/>
      <c r="S141" s="26"/>
    </row>
    <row r="142" spans="1:19" ht="11.85" customHeight="1" x14ac:dyDescent="0.2">
      <c r="A142" s="49" t="s">
        <v>325</v>
      </c>
      <c r="B142" s="49"/>
      <c r="C142" s="49"/>
      <c r="D142" s="49"/>
      <c r="E142" s="49"/>
      <c r="F142" s="28"/>
      <c r="G142" s="29">
        <v>0</v>
      </c>
      <c r="H142" s="30">
        <v>431972.87</v>
      </c>
      <c r="I142" s="30">
        <v>512619</v>
      </c>
      <c r="J142" s="30">
        <v>512619</v>
      </c>
      <c r="K142" s="30">
        <v>630090.13</v>
      </c>
      <c r="L142" s="69">
        <v>122.92</v>
      </c>
      <c r="M142" s="47"/>
      <c r="N142" s="48"/>
      <c r="O142" s="48"/>
      <c r="P142" s="30">
        <v>1172728.19</v>
      </c>
      <c r="Q142" s="47">
        <v>858226.45</v>
      </c>
      <c r="R142" s="47"/>
      <c r="S142" s="26"/>
    </row>
    <row r="143" spans="1:19" ht="11.85" customHeight="1" x14ac:dyDescent="0.2">
      <c r="A143" s="54" t="s">
        <v>326</v>
      </c>
      <c r="B143" s="54"/>
      <c r="C143" s="54"/>
      <c r="D143" s="54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</row>
    <row r="144" spans="1:19" ht="11.85" customHeight="1" x14ac:dyDescent="0.2">
      <c r="A144" s="27"/>
      <c r="B144" s="46" t="s">
        <v>327</v>
      </c>
      <c r="C144" s="46"/>
      <c r="D144" s="46"/>
      <c r="E144" s="46"/>
      <c r="F144" s="28"/>
      <c r="G144" s="29">
        <v>0</v>
      </c>
      <c r="H144" s="34">
        <v>-282.24</v>
      </c>
      <c r="I144" s="30">
        <v>13107.81</v>
      </c>
      <c r="J144" s="30">
        <v>13107.81</v>
      </c>
      <c r="K144" s="30">
        <v>8738.5400000000009</v>
      </c>
      <c r="L144" s="69">
        <v>66.67</v>
      </c>
      <c r="M144" s="47"/>
      <c r="N144" s="48"/>
      <c r="O144" s="48"/>
      <c r="P144" s="30">
        <v>4369.2700000000004</v>
      </c>
      <c r="Q144" s="69">
        <v>282.24</v>
      </c>
      <c r="R144" s="47"/>
      <c r="S144" s="26"/>
    </row>
    <row r="145" spans="1:19" ht="11.1" customHeight="1" x14ac:dyDescent="0.2">
      <c r="A145" s="49" t="s">
        <v>328</v>
      </c>
      <c r="B145" s="49"/>
      <c r="C145" s="49"/>
      <c r="D145" s="49"/>
      <c r="E145" s="49"/>
      <c r="F145" s="28"/>
      <c r="G145" s="29">
        <v>0</v>
      </c>
      <c r="H145" s="30" t="s">
        <v>573</v>
      </c>
      <c r="I145" s="30">
        <v>13107.81</v>
      </c>
      <c r="J145" s="30">
        <v>13107.81</v>
      </c>
      <c r="K145" s="30">
        <v>8738.5400000000009</v>
      </c>
      <c r="L145" s="47" t="s">
        <v>547</v>
      </c>
      <c r="M145" s="47"/>
      <c r="N145" s="48"/>
      <c r="O145" s="48"/>
      <c r="P145" s="30">
        <v>4369.2700000000004</v>
      </c>
      <c r="Q145" s="47" t="s">
        <v>379</v>
      </c>
      <c r="R145" s="47"/>
      <c r="S145" s="26"/>
    </row>
    <row r="146" spans="1:19" ht="11.85" customHeight="1" x14ac:dyDescent="0.2">
      <c r="A146" s="49" t="s">
        <v>333</v>
      </c>
      <c r="B146" s="49"/>
      <c r="C146" s="49"/>
      <c r="D146" s="49"/>
      <c r="E146" s="49"/>
      <c r="F146" s="29">
        <v>0</v>
      </c>
      <c r="G146" s="29">
        <v>0</v>
      </c>
      <c r="H146" s="30">
        <v>9773298.3900000006</v>
      </c>
      <c r="I146" s="30">
        <v>-103842.35</v>
      </c>
      <c r="J146" s="30">
        <v>-103842.35</v>
      </c>
      <c r="K146" s="30">
        <v>-1981841.27</v>
      </c>
      <c r="L146" s="47">
        <v>1908.51</v>
      </c>
      <c r="M146" s="47"/>
      <c r="N146" s="53"/>
      <c r="O146" s="53"/>
      <c r="P146" s="30">
        <v>17696382.350000001</v>
      </c>
      <c r="Q146" s="47">
        <v>6060957.75</v>
      </c>
      <c r="R146" s="47"/>
      <c r="S146" s="26"/>
    </row>
    <row r="147" spans="1:19" ht="11.85" customHeigh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1">
        <v>11635424.6</v>
      </c>
      <c r="P147" s="51"/>
      <c r="Q147" s="51"/>
      <c r="R147" s="51"/>
      <c r="S147" s="51"/>
    </row>
    <row r="148" spans="1:19" ht="31.7" customHeight="1" x14ac:dyDescent="0.2">
      <c r="A148" s="52" t="s">
        <v>342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</row>
    <row r="149" spans="1:19" ht="73.5" customHeight="1" x14ac:dyDescent="0.2">
      <c r="J149" s="32">
        <f>SUM('01.04.2024'!L9:L116)</f>
        <v>-73070.640000000159</v>
      </c>
      <c r="K149" s="23">
        <v>0</v>
      </c>
    </row>
    <row r="150" spans="1:19" ht="73.5" customHeight="1" x14ac:dyDescent="0.2">
      <c r="J150" s="32">
        <f>J149-J146</f>
        <v>30771.709999999846</v>
      </c>
      <c r="K150" s="23">
        <v>0</v>
      </c>
    </row>
    <row r="151" spans="1:19" ht="66.95" customHeight="1" x14ac:dyDescent="0.2">
      <c r="J151" s="23">
        <v>0</v>
      </c>
      <c r="K151" s="23">
        <v>0</v>
      </c>
    </row>
    <row r="152" spans="1:19" ht="66.95" customHeight="1" thickBo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>
        <v>0</v>
      </c>
      <c r="K152" s="31">
        <v>0</v>
      </c>
      <c r="L152" s="31"/>
      <c r="M152" s="31"/>
      <c r="N152" s="31"/>
      <c r="O152" s="31"/>
      <c r="P152" s="31"/>
      <c r="Q152" s="31"/>
      <c r="R152" s="31"/>
      <c r="S152" s="31"/>
    </row>
    <row r="153" spans="1:19" x14ac:dyDescent="0.2">
      <c r="J153" s="23">
        <v>0</v>
      </c>
      <c r="K153" s="23">
        <v>0</v>
      </c>
    </row>
    <row r="154" spans="1:19" x14ac:dyDescent="0.2">
      <c r="J154" s="23">
        <v>0</v>
      </c>
      <c r="K154" s="23">
        <v>0</v>
      </c>
    </row>
    <row r="155" spans="1:19" x14ac:dyDescent="0.2">
      <c r="J155" s="23">
        <v>0</v>
      </c>
      <c r="K155" s="23">
        <v>0</v>
      </c>
    </row>
    <row r="156" spans="1:19" x14ac:dyDescent="0.2">
      <c r="J156" s="23">
        <v>0</v>
      </c>
      <c r="K156" s="23">
        <v>0</v>
      </c>
    </row>
    <row r="157" spans="1:19" x14ac:dyDescent="0.2">
      <c r="J157" s="23">
        <v>0</v>
      </c>
      <c r="K157" s="23">
        <v>0</v>
      </c>
    </row>
    <row r="158" spans="1:19" x14ac:dyDescent="0.2">
      <c r="J158" s="23">
        <v>0</v>
      </c>
      <c r="K158" s="23">
        <v>0</v>
      </c>
    </row>
    <row r="159" spans="1:19" x14ac:dyDescent="0.2">
      <c r="J159" s="23">
        <v>0</v>
      </c>
      <c r="K159" s="23">
        <v>0</v>
      </c>
    </row>
    <row r="160" spans="1:19" x14ac:dyDescent="0.2">
      <c r="J160" s="23">
        <v>0</v>
      </c>
      <c r="K160" s="23">
        <v>0</v>
      </c>
    </row>
    <row r="161" spans="10:11" x14ac:dyDescent="0.2">
      <c r="J161" s="23">
        <v>0</v>
      </c>
      <c r="K161" s="23">
        <v>0</v>
      </c>
    </row>
    <row r="162" spans="10:11" x14ac:dyDescent="0.2">
      <c r="J162" s="23">
        <v>0</v>
      </c>
      <c r="K162" s="23">
        <v>0</v>
      </c>
    </row>
    <row r="163" spans="10:11" x14ac:dyDescent="0.2">
      <c r="J163" s="23">
        <v>0</v>
      </c>
      <c r="K163" s="23">
        <v>0</v>
      </c>
    </row>
    <row r="164" spans="10:11" x14ac:dyDescent="0.2">
      <c r="J164" s="23">
        <v>0</v>
      </c>
      <c r="K164" s="23">
        <v>0</v>
      </c>
    </row>
    <row r="165" spans="10:11" x14ac:dyDescent="0.2">
      <c r="J165" s="23">
        <v>0</v>
      </c>
      <c r="K165" s="23">
        <v>0</v>
      </c>
    </row>
  </sheetData>
  <autoFilter ref="A12:WWA165" xr:uid="{491EC50F-C811-46DD-B1E5-99050151293A}">
    <filterColumn colId="1" showButton="0"/>
    <filterColumn colId="2" showButton="0"/>
    <filterColumn colId="3" showButton="0"/>
    <filterColumn colId="11" showButton="0"/>
    <filterColumn colId="13" showButton="0"/>
    <filterColumn colId="16" showButton="0"/>
  </autoFilter>
  <mergeCells count="484">
    <mergeCell ref="A6:C6"/>
    <mergeCell ref="D6:S6"/>
    <mergeCell ref="A7:A8"/>
    <mergeCell ref="B7:F10"/>
    <mergeCell ref="G7:G8"/>
    <mergeCell ref="I7:J7"/>
    <mergeCell ref="K7:N7"/>
    <mergeCell ref="O7:S7"/>
    <mergeCell ref="A1:B1"/>
    <mergeCell ref="C1:L2"/>
    <mergeCell ref="M1:S1"/>
    <mergeCell ref="A2:B4"/>
    <mergeCell ref="M2:S4"/>
    <mergeCell ref="C3:L3"/>
    <mergeCell ref="C4:L4"/>
    <mergeCell ref="A5:B5"/>
    <mergeCell ref="O5:S5"/>
    <mergeCell ref="A9:A10"/>
    <mergeCell ref="G9:G10"/>
    <mergeCell ref="O10:Q10"/>
    <mergeCell ref="R10:S10"/>
    <mergeCell ref="A11:D11"/>
    <mergeCell ref="E11:S11"/>
    <mergeCell ref="H8:H9"/>
    <mergeCell ref="I8:I10"/>
    <mergeCell ref="J8:J10"/>
    <mergeCell ref="K8:K10"/>
    <mergeCell ref="L8:N10"/>
    <mergeCell ref="O8:S9"/>
    <mergeCell ref="A14:D14"/>
    <mergeCell ref="E14:S14"/>
    <mergeCell ref="B15:E15"/>
    <mergeCell ref="L15:M15"/>
    <mergeCell ref="N15:O15"/>
    <mergeCell ref="Q15:R15"/>
    <mergeCell ref="B12:E12"/>
    <mergeCell ref="L12:M12"/>
    <mergeCell ref="N12:O12"/>
    <mergeCell ref="Q12:R12"/>
    <mergeCell ref="A13:E13"/>
    <mergeCell ref="L13:M13"/>
    <mergeCell ref="N13:O13"/>
    <mergeCell ref="Q13:R13"/>
    <mergeCell ref="B18:E18"/>
    <mergeCell ref="L18:M18"/>
    <mergeCell ref="N18:O18"/>
    <mergeCell ref="Q18:R18"/>
    <mergeCell ref="A19:E19"/>
    <mergeCell ref="L19:M19"/>
    <mergeCell ref="N19:O19"/>
    <mergeCell ref="Q19:R19"/>
    <mergeCell ref="A16:E16"/>
    <mergeCell ref="L16:M16"/>
    <mergeCell ref="N16:O16"/>
    <mergeCell ref="Q16:R16"/>
    <mergeCell ref="A17:D17"/>
    <mergeCell ref="E17:S17"/>
    <mergeCell ref="A22:E22"/>
    <mergeCell ref="L22:M22"/>
    <mergeCell ref="N22:O22"/>
    <mergeCell ref="Q22:R22"/>
    <mergeCell ref="A23:D23"/>
    <mergeCell ref="E23:S23"/>
    <mergeCell ref="A20:D20"/>
    <mergeCell ref="E20:S20"/>
    <mergeCell ref="B21:E21"/>
    <mergeCell ref="L21:M21"/>
    <mergeCell ref="N21:O21"/>
    <mergeCell ref="Q21:R21"/>
    <mergeCell ref="A26:D26"/>
    <mergeCell ref="E26:S26"/>
    <mergeCell ref="B27:E27"/>
    <mergeCell ref="L27:M27"/>
    <mergeCell ref="N27:O27"/>
    <mergeCell ref="Q27:R27"/>
    <mergeCell ref="B24:E24"/>
    <mergeCell ref="L24:M24"/>
    <mergeCell ref="N24:O24"/>
    <mergeCell ref="Q24:R24"/>
    <mergeCell ref="A25:E25"/>
    <mergeCell ref="L25:M25"/>
    <mergeCell ref="N25:O25"/>
    <mergeCell ref="Q25:R25"/>
    <mergeCell ref="B30:E30"/>
    <mergeCell ref="L30:M30"/>
    <mergeCell ref="N30:O30"/>
    <mergeCell ref="Q30:R30"/>
    <mergeCell ref="A31:E31"/>
    <mergeCell ref="L31:M31"/>
    <mergeCell ref="N31:O31"/>
    <mergeCell ref="Q31:R31"/>
    <mergeCell ref="A28:E28"/>
    <mergeCell ref="L28:M28"/>
    <mergeCell ref="N28:O28"/>
    <mergeCell ref="Q28:R28"/>
    <mergeCell ref="A29:D29"/>
    <mergeCell ref="E29:S29"/>
    <mergeCell ref="A34:E34"/>
    <mergeCell ref="L34:M34"/>
    <mergeCell ref="N34:O34"/>
    <mergeCell ref="Q34:R34"/>
    <mergeCell ref="A35:D35"/>
    <mergeCell ref="E35:S35"/>
    <mergeCell ref="A32:D32"/>
    <mergeCell ref="E32:S32"/>
    <mergeCell ref="B33:E33"/>
    <mergeCell ref="L33:M33"/>
    <mergeCell ref="N33:O33"/>
    <mergeCell ref="Q33:R33"/>
    <mergeCell ref="A38:D38"/>
    <mergeCell ref="E38:S38"/>
    <mergeCell ref="B39:E39"/>
    <mergeCell ref="L39:M39"/>
    <mergeCell ref="N39:O39"/>
    <mergeCell ref="Q39:R39"/>
    <mergeCell ref="B36:E36"/>
    <mergeCell ref="L36:M36"/>
    <mergeCell ref="N36:O36"/>
    <mergeCell ref="Q36:R36"/>
    <mergeCell ref="A37:E37"/>
    <mergeCell ref="L37:M37"/>
    <mergeCell ref="N37:O37"/>
    <mergeCell ref="Q37:R37"/>
    <mergeCell ref="B42:E42"/>
    <mergeCell ref="L42:M42"/>
    <mergeCell ref="N42:O42"/>
    <mergeCell ref="Q42:R42"/>
    <mergeCell ref="A43:E43"/>
    <mergeCell ref="L43:M43"/>
    <mergeCell ref="N43:O43"/>
    <mergeCell ref="Q43:R43"/>
    <mergeCell ref="A40:E40"/>
    <mergeCell ref="L40:M40"/>
    <mergeCell ref="N40:O40"/>
    <mergeCell ref="Q40:R40"/>
    <mergeCell ref="A41:D41"/>
    <mergeCell ref="E41:S41"/>
    <mergeCell ref="A46:E46"/>
    <mergeCell ref="L46:M46"/>
    <mergeCell ref="N46:O46"/>
    <mergeCell ref="Q46:R46"/>
    <mergeCell ref="A47:D47"/>
    <mergeCell ref="E47:S47"/>
    <mergeCell ref="A44:D44"/>
    <mergeCell ref="E44:S44"/>
    <mergeCell ref="B45:E45"/>
    <mergeCell ref="L45:M45"/>
    <mergeCell ref="N45:O45"/>
    <mergeCell ref="Q45:R45"/>
    <mergeCell ref="A50:D50"/>
    <mergeCell ref="E50:S50"/>
    <mergeCell ref="B51:E51"/>
    <mergeCell ref="L51:M51"/>
    <mergeCell ref="N51:O51"/>
    <mergeCell ref="Q51:R51"/>
    <mergeCell ref="B48:E48"/>
    <mergeCell ref="L48:M48"/>
    <mergeCell ref="N48:O48"/>
    <mergeCell ref="Q48:R48"/>
    <mergeCell ref="A49:E49"/>
    <mergeCell ref="L49:M49"/>
    <mergeCell ref="N49:O49"/>
    <mergeCell ref="Q49:R49"/>
    <mergeCell ref="B54:E54"/>
    <mergeCell ref="L54:M54"/>
    <mergeCell ref="N54:O54"/>
    <mergeCell ref="Q54:R54"/>
    <mergeCell ref="A55:E55"/>
    <mergeCell ref="L55:M55"/>
    <mergeCell ref="N55:O55"/>
    <mergeCell ref="Q55:R55"/>
    <mergeCell ref="A52:E52"/>
    <mergeCell ref="L52:M52"/>
    <mergeCell ref="N52:O52"/>
    <mergeCell ref="Q52:R52"/>
    <mergeCell ref="A53:D53"/>
    <mergeCell ref="E53:S53"/>
    <mergeCell ref="A58:E58"/>
    <mergeCell ref="L58:M58"/>
    <mergeCell ref="N58:O58"/>
    <mergeCell ref="Q58:R58"/>
    <mergeCell ref="A59:D59"/>
    <mergeCell ref="E59:S59"/>
    <mergeCell ref="A56:D56"/>
    <mergeCell ref="E56:S56"/>
    <mergeCell ref="B57:E57"/>
    <mergeCell ref="L57:M57"/>
    <mergeCell ref="N57:O57"/>
    <mergeCell ref="Q57:R57"/>
    <mergeCell ref="A62:D62"/>
    <mergeCell ref="E62:S62"/>
    <mergeCell ref="B63:E63"/>
    <mergeCell ref="L63:M63"/>
    <mergeCell ref="N63:O63"/>
    <mergeCell ref="Q63:R63"/>
    <mergeCell ref="B60:E60"/>
    <mergeCell ref="L60:M60"/>
    <mergeCell ref="N60:O60"/>
    <mergeCell ref="Q60:R60"/>
    <mergeCell ref="A61:E61"/>
    <mergeCell ref="L61:M61"/>
    <mergeCell ref="N61:O61"/>
    <mergeCell ref="Q61:R61"/>
    <mergeCell ref="B66:E66"/>
    <mergeCell ref="L66:M66"/>
    <mergeCell ref="N66:O66"/>
    <mergeCell ref="Q66:R66"/>
    <mergeCell ref="A67:E67"/>
    <mergeCell ref="L67:M67"/>
    <mergeCell ref="N67:O67"/>
    <mergeCell ref="Q67:R67"/>
    <mergeCell ref="A64:E64"/>
    <mergeCell ref="L64:M64"/>
    <mergeCell ref="N64:O64"/>
    <mergeCell ref="Q64:R64"/>
    <mergeCell ref="A65:D65"/>
    <mergeCell ref="E65:S65"/>
    <mergeCell ref="A70:E70"/>
    <mergeCell ref="L70:M70"/>
    <mergeCell ref="N70:O70"/>
    <mergeCell ref="Q70:R70"/>
    <mergeCell ref="A71:D71"/>
    <mergeCell ref="E71:S71"/>
    <mergeCell ref="A68:D68"/>
    <mergeCell ref="E68:S68"/>
    <mergeCell ref="B69:E69"/>
    <mergeCell ref="L69:M69"/>
    <mergeCell ref="N69:O69"/>
    <mergeCell ref="Q69:R69"/>
    <mergeCell ref="A74:D74"/>
    <mergeCell ref="E74:S74"/>
    <mergeCell ref="B75:E75"/>
    <mergeCell ref="L75:M75"/>
    <mergeCell ref="N75:O75"/>
    <mergeCell ref="Q75:R75"/>
    <mergeCell ref="B72:E72"/>
    <mergeCell ref="L72:M72"/>
    <mergeCell ref="N72:O72"/>
    <mergeCell ref="Q72:R72"/>
    <mergeCell ref="A73:E73"/>
    <mergeCell ref="L73:M73"/>
    <mergeCell ref="N73:O73"/>
    <mergeCell ref="Q73:R73"/>
    <mergeCell ref="B78:E78"/>
    <mergeCell ref="L78:M78"/>
    <mergeCell ref="N78:O78"/>
    <mergeCell ref="Q78:R78"/>
    <mergeCell ref="A79:E79"/>
    <mergeCell ref="L79:M79"/>
    <mergeCell ref="N79:O79"/>
    <mergeCell ref="Q79:R79"/>
    <mergeCell ref="A76:E76"/>
    <mergeCell ref="L76:M76"/>
    <mergeCell ref="N76:O76"/>
    <mergeCell ref="Q76:R76"/>
    <mergeCell ref="A77:D77"/>
    <mergeCell ref="E77:S77"/>
    <mergeCell ref="A82:E82"/>
    <mergeCell ref="L82:M82"/>
    <mergeCell ref="N82:O82"/>
    <mergeCell ref="Q82:R82"/>
    <mergeCell ref="A83:D83"/>
    <mergeCell ref="E83:S83"/>
    <mergeCell ref="A80:D80"/>
    <mergeCell ref="E80:S80"/>
    <mergeCell ref="B81:E81"/>
    <mergeCell ref="L81:M81"/>
    <mergeCell ref="N81:O81"/>
    <mergeCell ref="Q81:R81"/>
    <mergeCell ref="A86:D86"/>
    <mergeCell ref="E86:S86"/>
    <mergeCell ref="B87:E87"/>
    <mergeCell ref="L87:M87"/>
    <mergeCell ref="N87:O87"/>
    <mergeCell ref="Q87:R87"/>
    <mergeCell ref="B84:E84"/>
    <mergeCell ref="L84:M84"/>
    <mergeCell ref="N84:O84"/>
    <mergeCell ref="Q84:R84"/>
    <mergeCell ref="A85:E85"/>
    <mergeCell ref="L85:M85"/>
    <mergeCell ref="N85:O85"/>
    <mergeCell ref="Q85:R85"/>
    <mergeCell ref="B90:E90"/>
    <mergeCell ref="L90:M90"/>
    <mergeCell ref="N90:O90"/>
    <mergeCell ref="Q90:R90"/>
    <mergeCell ref="A91:E91"/>
    <mergeCell ref="L91:M91"/>
    <mergeCell ref="N91:O91"/>
    <mergeCell ref="Q91:R91"/>
    <mergeCell ref="A88:E88"/>
    <mergeCell ref="L88:M88"/>
    <mergeCell ref="N88:O88"/>
    <mergeCell ref="Q88:R88"/>
    <mergeCell ref="A89:D89"/>
    <mergeCell ref="E89:S89"/>
    <mergeCell ref="A94:E94"/>
    <mergeCell ref="L94:M94"/>
    <mergeCell ref="N94:O94"/>
    <mergeCell ref="Q94:R94"/>
    <mergeCell ref="A95:D95"/>
    <mergeCell ref="E95:S95"/>
    <mergeCell ref="A92:D92"/>
    <mergeCell ref="E92:S92"/>
    <mergeCell ref="B93:E93"/>
    <mergeCell ref="L93:M93"/>
    <mergeCell ref="N93:O93"/>
    <mergeCell ref="Q93:R93"/>
    <mergeCell ref="A98:D98"/>
    <mergeCell ref="E98:S98"/>
    <mergeCell ref="B99:E99"/>
    <mergeCell ref="L99:M99"/>
    <mergeCell ref="N99:O99"/>
    <mergeCell ref="Q99:R99"/>
    <mergeCell ref="B96:E96"/>
    <mergeCell ref="L96:M96"/>
    <mergeCell ref="N96:O96"/>
    <mergeCell ref="Q96:R96"/>
    <mergeCell ref="A97:E97"/>
    <mergeCell ref="L97:M97"/>
    <mergeCell ref="N97:O97"/>
    <mergeCell ref="Q97:R97"/>
    <mergeCell ref="B102:E102"/>
    <mergeCell ref="L102:M102"/>
    <mergeCell ref="N102:O102"/>
    <mergeCell ref="Q102:R102"/>
    <mergeCell ref="A103:E103"/>
    <mergeCell ref="L103:M103"/>
    <mergeCell ref="N103:O103"/>
    <mergeCell ref="Q103:R103"/>
    <mergeCell ref="A100:E100"/>
    <mergeCell ref="L100:M100"/>
    <mergeCell ref="N100:O100"/>
    <mergeCell ref="Q100:R100"/>
    <mergeCell ref="A101:D101"/>
    <mergeCell ref="E101:S101"/>
    <mergeCell ref="A106:E106"/>
    <mergeCell ref="L106:M106"/>
    <mergeCell ref="N106:O106"/>
    <mergeCell ref="Q106:R106"/>
    <mergeCell ref="A107:D107"/>
    <mergeCell ref="E107:S107"/>
    <mergeCell ref="A104:D104"/>
    <mergeCell ref="E104:S104"/>
    <mergeCell ref="B105:E105"/>
    <mergeCell ref="L105:M105"/>
    <mergeCell ref="N105:O105"/>
    <mergeCell ref="Q105:R105"/>
    <mergeCell ref="A110:D110"/>
    <mergeCell ref="E110:S110"/>
    <mergeCell ref="B111:E111"/>
    <mergeCell ref="L111:M111"/>
    <mergeCell ref="N111:O111"/>
    <mergeCell ref="Q111:R111"/>
    <mergeCell ref="B108:E108"/>
    <mergeCell ref="L108:M108"/>
    <mergeCell ref="N108:O108"/>
    <mergeCell ref="Q108:R108"/>
    <mergeCell ref="A109:E109"/>
    <mergeCell ref="L109:M109"/>
    <mergeCell ref="N109:O109"/>
    <mergeCell ref="Q109:R109"/>
    <mergeCell ref="B114:E114"/>
    <mergeCell ref="L114:M114"/>
    <mergeCell ref="N114:O114"/>
    <mergeCell ref="Q114:R114"/>
    <mergeCell ref="A115:E115"/>
    <mergeCell ref="L115:M115"/>
    <mergeCell ref="N115:O115"/>
    <mergeCell ref="Q115:R115"/>
    <mergeCell ref="A112:E112"/>
    <mergeCell ref="L112:M112"/>
    <mergeCell ref="N112:O112"/>
    <mergeCell ref="Q112:R112"/>
    <mergeCell ref="A113:D113"/>
    <mergeCell ref="E113:S113"/>
    <mergeCell ref="A118:E118"/>
    <mergeCell ref="L118:M118"/>
    <mergeCell ref="N118:O118"/>
    <mergeCell ref="Q118:R118"/>
    <mergeCell ref="A119:D119"/>
    <mergeCell ref="E119:S119"/>
    <mergeCell ref="A116:D116"/>
    <mergeCell ref="E116:S116"/>
    <mergeCell ref="B117:E117"/>
    <mergeCell ref="L117:M117"/>
    <mergeCell ref="N117:O117"/>
    <mergeCell ref="Q117:R117"/>
    <mergeCell ref="A122:D122"/>
    <mergeCell ref="E122:S122"/>
    <mergeCell ref="B123:E123"/>
    <mergeCell ref="L123:M123"/>
    <mergeCell ref="N123:O123"/>
    <mergeCell ref="Q123:R123"/>
    <mergeCell ref="B120:E120"/>
    <mergeCell ref="L120:M120"/>
    <mergeCell ref="N120:O120"/>
    <mergeCell ref="Q120:R120"/>
    <mergeCell ref="A121:E121"/>
    <mergeCell ref="L121:M121"/>
    <mergeCell ref="N121:O121"/>
    <mergeCell ref="Q121:R121"/>
    <mergeCell ref="B126:E126"/>
    <mergeCell ref="L126:M126"/>
    <mergeCell ref="N126:O126"/>
    <mergeCell ref="Q126:R126"/>
    <mergeCell ref="A127:E127"/>
    <mergeCell ref="L127:M127"/>
    <mergeCell ref="N127:O127"/>
    <mergeCell ref="Q127:R127"/>
    <mergeCell ref="A124:E124"/>
    <mergeCell ref="L124:M124"/>
    <mergeCell ref="N124:O124"/>
    <mergeCell ref="Q124:R124"/>
    <mergeCell ref="A125:D125"/>
    <mergeCell ref="E125:S125"/>
    <mergeCell ref="A130:E130"/>
    <mergeCell ref="L130:M130"/>
    <mergeCell ref="N130:O130"/>
    <mergeCell ref="Q130:R130"/>
    <mergeCell ref="A131:D131"/>
    <mergeCell ref="E131:S131"/>
    <mergeCell ref="A128:D128"/>
    <mergeCell ref="E128:S128"/>
    <mergeCell ref="B129:E129"/>
    <mergeCell ref="L129:M129"/>
    <mergeCell ref="N129:O129"/>
    <mergeCell ref="Q129:R129"/>
    <mergeCell ref="A134:D134"/>
    <mergeCell ref="E134:S134"/>
    <mergeCell ref="B135:E135"/>
    <mergeCell ref="L135:M135"/>
    <mergeCell ref="N135:O135"/>
    <mergeCell ref="Q135:R135"/>
    <mergeCell ref="B132:E132"/>
    <mergeCell ref="L132:M132"/>
    <mergeCell ref="N132:O132"/>
    <mergeCell ref="Q132:R132"/>
    <mergeCell ref="A133:E133"/>
    <mergeCell ref="L133:M133"/>
    <mergeCell ref="N133:O133"/>
    <mergeCell ref="Q133:R133"/>
    <mergeCell ref="B138:E138"/>
    <mergeCell ref="L138:M138"/>
    <mergeCell ref="N138:O138"/>
    <mergeCell ref="Q138:R138"/>
    <mergeCell ref="A139:E139"/>
    <mergeCell ref="L139:M139"/>
    <mergeCell ref="N139:O139"/>
    <mergeCell ref="Q139:R139"/>
    <mergeCell ref="A136:E136"/>
    <mergeCell ref="L136:M136"/>
    <mergeCell ref="N136:O136"/>
    <mergeCell ref="Q136:R136"/>
    <mergeCell ref="A137:D137"/>
    <mergeCell ref="E137:S137"/>
    <mergeCell ref="A142:E142"/>
    <mergeCell ref="L142:M142"/>
    <mergeCell ref="N142:O142"/>
    <mergeCell ref="Q142:R142"/>
    <mergeCell ref="A143:D143"/>
    <mergeCell ref="E143:S143"/>
    <mergeCell ref="A140:D140"/>
    <mergeCell ref="E140:S140"/>
    <mergeCell ref="B141:E141"/>
    <mergeCell ref="L141:M141"/>
    <mergeCell ref="N141:O141"/>
    <mergeCell ref="Q141:R141"/>
    <mergeCell ref="A148:S148"/>
    <mergeCell ref="B144:E144"/>
    <mergeCell ref="L144:M144"/>
    <mergeCell ref="N144:O144"/>
    <mergeCell ref="Q144:R144"/>
    <mergeCell ref="A145:E145"/>
    <mergeCell ref="L145:M145"/>
    <mergeCell ref="N145:O145"/>
    <mergeCell ref="Q145:R145"/>
    <mergeCell ref="A146:E146"/>
    <mergeCell ref="L146:M146"/>
    <mergeCell ref="N146:O146"/>
    <mergeCell ref="Q146:R146"/>
    <mergeCell ref="A147:N147"/>
    <mergeCell ref="O147:S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ИТОГИ</vt:lpstr>
      <vt:lpstr>01.04.2024</vt:lpstr>
      <vt:lpstr>ФЛ РО</vt:lpstr>
      <vt:lpstr>ФЛ СС</vt:lpstr>
      <vt:lpstr>ЮЛ РО</vt:lpstr>
      <vt:lpstr>ЮЛ СС</vt:lpstr>
    </vt:vector>
  </TitlesOfParts>
  <Company>Stimulsoft Reports 2015.1.0 from 24 April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Елена Сергеевна Комарова</dc:creator>
  <cp:lastModifiedBy>Елена Сергеевна Комарова</cp:lastModifiedBy>
  <cp:lastPrinted>2017-12-21T08:18:24Z</cp:lastPrinted>
  <dcterms:created xsi:type="dcterms:W3CDTF">2016-05-10T11:32:13Z</dcterms:created>
  <dcterms:modified xsi:type="dcterms:W3CDTF">2024-09-09T07:48:17Z</dcterms:modified>
</cp:coreProperties>
</file>