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ароваЕ\Desktop\Отчеты\На сайт\"/>
    </mc:Choice>
  </mc:AlternateContent>
  <xr:revisionPtr revIDLastSave="0" documentId="13_ncr:1_{880891F0-B13E-4D99-A658-17C9770395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дробная" sheetId="5" r:id="rId1"/>
    <sheet name="Краткая" sheetId="10" r:id="rId2"/>
    <sheet name="ФЛ РО" sheetId="6" state="hidden" r:id="rId3"/>
    <sheet name="ФЛ СС" sheetId="7" state="hidden" r:id="rId4"/>
    <sheet name="ЮЛ РО" sheetId="8" state="hidden" r:id="rId5"/>
    <sheet name="ЮЛ СС" sheetId="9" state="hidden" r:id="rId6"/>
  </sheets>
  <definedNames>
    <definedName name="_xlnm._FilterDatabase" localSheetId="0" hidden="1">Подробная!$A$8:$M$116</definedName>
  </definedNames>
  <calcPr calcId="191029"/>
</workbook>
</file>

<file path=xl/calcChain.xml><?xml version="1.0" encoding="utf-8"?>
<calcChain xmlns="http://schemas.openxmlformats.org/spreadsheetml/2006/main">
  <c r="C116" i="5" l="1"/>
  <c r="C113" i="5"/>
  <c r="V19" i="6" l="1"/>
  <c r="V25" i="6"/>
  <c r="V27" i="6"/>
  <c r="V28" i="6"/>
  <c r="V29" i="6"/>
  <c r="V35" i="6"/>
  <c r="V41" i="6"/>
  <c r="V43" i="6"/>
  <c r="V44" i="6"/>
  <c r="V45" i="6"/>
  <c r="V51" i="6"/>
  <c r="V57" i="6"/>
  <c r="V59" i="6"/>
  <c r="V60" i="6"/>
  <c r="V61" i="6"/>
  <c r="V67" i="6"/>
  <c r="V73" i="6"/>
  <c r="V75" i="6"/>
  <c r="V76" i="6"/>
  <c r="V77" i="6"/>
  <c r="V83" i="6"/>
  <c r="V89" i="6"/>
  <c r="V91" i="6"/>
  <c r="V92" i="6"/>
  <c r="V93" i="6"/>
  <c r="V99" i="6"/>
  <c r="V105" i="6"/>
  <c r="V107" i="6"/>
  <c r="V108" i="6"/>
  <c r="V109" i="6"/>
  <c r="V115" i="6"/>
  <c r="V121" i="6"/>
  <c r="V123" i="6"/>
  <c r="V126" i="6"/>
  <c r="V127" i="6"/>
  <c r="V131" i="6"/>
  <c r="V138" i="6"/>
  <c r="V139" i="6"/>
  <c r="V141" i="6"/>
  <c r="V142" i="6"/>
  <c r="V143" i="6"/>
  <c r="V147" i="6"/>
  <c r="V154" i="6"/>
  <c r="V155" i="6"/>
  <c r="V157" i="6"/>
  <c r="V158" i="6"/>
  <c r="V159" i="6"/>
  <c r="V163" i="6"/>
  <c r="V170" i="6"/>
  <c r="V171" i="6"/>
  <c r="V173" i="6"/>
  <c r="V174" i="6"/>
  <c r="V175" i="6"/>
  <c r="V179" i="6"/>
  <c r="V186" i="6"/>
  <c r="V187" i="6"/>
  <c r="V189" i="6"/>
  <c r="V190" i="6"/>
  <c r="V191" i="6"/>
  <c r="V195" i="6"/>
  <c r="V202" i="6"/>
  <c r="V203" i="6"/>
  <c r="V205" i="6"/>
  <c r="V206" i="6"/>
  <c r="V207" i="6"/>
  <c r="V211" i="6"/>
  <c r="V218" i="6"/>
  <c r="V219" i="6"/>
  <c r="V221" i="6"/>
  <c r="V222" i="6"/>
  <c r="V223" i="6"/>
  <c r="V227" i="6"/>
  <c r="V234" i="6"/>
  <c r="V235" i="6"/>
  <c r="V237" i="6"/>
  <c r="V238" i="6"/>
  <c r="V239" i="6"/>
  <c r="V243" i="6"/>
  <c r="V250" i="6"/>
  <c r="V251" i="6"/>
  <c r="V253" i="6"/>
  <c r="V254" i="6"/>
  <c r="V255" i="6"/>
  <c r="V259" i="6"/>
  <c r="V266" i="6"/>
  <c r="V267" i="6"/>
  <c r="V269" i="6"/>
  <c r="V270" i="6"/>
  <c r="V271" i="6"/>
  <c r="V275" i="6"/>
  <c r="V282" i="6"/>
  <c r="V283" i="6"/>
  <c r="V285" i="6"/>
  <c r="V286" i="6"/>
  <c r="V287" i="6"/>
  <c r="V291" i="6"/>
  <c r="V298" i="6"/>
  <c r="V299" i="6"/>
  <c r="V301" i="6"/>
  <c r="V302" i="6"/>
  <c r="V303" i="6"/>
  <c r="V307" i="6"/>
  <c r="V314" i="6"/>
  <c r="V315" i="6"/>
  <c r="V317" i="6"/>
  <c r="V318" i="6"/>
  <c r="V319" i="6"/>
  <c r="V323" i="6"/>
  <c r="V330" i="6"/>
  <c r="V331" i="6"/>
  <c r="V333" i="6"/>
  <c r="V334" i="6"/>
  <c r="V335" i="6"/>
  <c r="V339" i="6"/>
  <c r="V345" i="6"/>
  <c r="V13" i="6"/>
  <c r="U14" i="6"/>
  <c r="V14" i="6" s="1"/>
  <c r="U15" i="6"/>
  <c r="V15" i="6" s="1"/>
  <c r="U16" i="6"/>
  <c r="V16" i="6" s="1"/>
  <c r="U17" i="6"/>
  <c r="V17" i="6" s="1"/>
  <c r="U18" i="6"/>
  <c r="V18" i="6" s="1"/>
  <c r="U19" i="6"/>
  <c r="U20" i="6"/>
  <c r="V20" i="6" s="1"/>
  <c r="U21" i="6"/>
  <c r="V21" i="6" s="1"/>
  <c r="U22" i="6"/>
  <c r="V22" i="6" s="1"/>
  <c r="U23" i="6"/>
  <c r="V23" i="6" s="1"/>
  <c r="U24" i="6"/>
  <c r="V24" i="6" s="1"/>
  <c r="U25" i="6"/>
  <c r="U26" i="6"/>
  <c r="V26" i="6" s="1"/>
  <c r="U27" i="6"/>
  <c r="U28" i="6"/>
  <c r="U29" i="6"/>
  <c r="U30" i="6"/>
  <c r="V30" i="6" s="1"/>
  <c r="U31" i="6"/>
  <c r="V31" i="6" s="1"/>
  <c r="U32" i="6"/>
  <c r="V32" i="6" s="1"/>
  <c r="U33" i="6"/>
  <c r="V33" i="6" s="1"/>
  <c r="U34" i="6"/>
  <c r="V34" i="6" s="1"/>
  <c r="U35" i="6"/>
  <c r="U36" i="6"/>
  <c r="V36" i="6" s="1"/>
  <c r="U37" i="6"/>
  <c r="V37" i="6" s="1"/>
  <c r="U38" i="6"/>
  <c r="V38" i="6" s="1"/>
  <c r="U39" i="6"/>
  <c r="V39" i="6" s="1"/>
  <c r="U40" i="6"/>
  <c r="V40" i="6" s="1"/>
  <c r="U41" i="6"/>
  <c r="U42" i="6"/>
  <c r="V42" i="6" s="1"/>
  <c r="U43" i="6"/>
  <c r="U44" i="6"/>
  <c r="U45" i="6"/>
  <c r="U46" i="6"/>
  <c r="V46" i="6" s="1"/>
  <c r="U47" i="6"/>
  <c r="V47" i="6" s="1"/>
  <c r="U48" i="6"/>
  <c r="V48" i="6" s="1"/>
  <c r="U49" i="6"/>
  <c r="V49" i="6" s="1"/>
  <c r="U50" i="6"/>
  <c r="V50" i="6" s="1"/>
  <c r="U51" i="6"/>
  <c r="U52" i="6"/>
  <c r="V52" i="6" s="1"/>
  <c r="U53" i="6"/>
  <c r="V53" i="6" s="1"/>
  <c r="U54" i="6"/>
  <c r="V54" i="6" s="1"/>
  <c r="U55" i="6"/>
  <c r="V55" i="6" s="1"/>
  <c r="U56" i="6"/>
  <c r="V56" i="6" s="1"/>
  <c r="U57" i="6"/>
  <c r="U58" i="6"/>
  <c r="V58" i="6" s="1"/>
  <c r="U59" i="6"/>
  <c r="U60" i="6"/>
  <c r="U61" i="6"/>
  <c r="U62" i="6"/>
  <c r="V62" i="6" s="1"/>
  <c r="U63" i="6"/>
  <c r="V63" i="6" s="1"/>
  <c r="U64" i="6"/>
  <c r="V64" i="6" s="1"/>
  <c r="U65" i="6"/>
  <c r="V65" i="6" s="1"/>
  <c r="U66" i="6"/>
  <c r="V66" i="6" s="1"/>
  <c r="U67" i="6"/>
  <c r="U68" i="6"/>
  <c r="V68" i="6" s="1"/>
  <c r="U69" i="6"/>
  <c r="V69" i="6" s="1"/>
  <c r="U70" i="6"/>
  <c r="V70" i="6" s="1"/>
  <c r="U71" i="6"/>
  <c r="V71" i="6" s="1"/>
  <c r="U72" i="6"/>
  <c r="V72" i="6" s="1"/>
  <c r="U73" i="6"/>
  <c r="U74" i="6"/>
  <c r="V74" i="6" s="1"/>
  <c r="U75" i="6"/>
  <c r="U76" i="6"/>
  <c r="U77" i="6"/>
  <c r="U78" i="6"/>
  <c r="V78" i="6" s="1"/>
  <c r="U79" i="6"/>
  <c r="V79" i="6" s="1"/>
  <c r="U80" i="6"/>
  <c r="V80" i="6" s="1"/>
  <c r="U81" i="6"/>
  <c r="V81" i="6" s="1"/>
  <c r="U82" i="6"/>
  <c r="V82" i="6" s="1"/>
  <c r="U83" i="6"/>
  <c r="U84" i="6"/>
  <c r="V84" i="6" s="1"/>
  <c r="U85" i="6"/>
  <c r="V85" i="6" s="1"/>
  <c r="U86" i="6"/>
  <c r="V86" i="6" s="1"/>
  <c r="U87" i="6"/>
  <c r="V87" i="6" s="1"/>
  <c r="U88" i="6"/>
  <c r="V88" i="6" s="1"/>
  <c r="U89" i="6"/>
  <c r="U90" i="6"/>
  <c r="V90" i="6" s="1"/>
  <c r="U91" i="6"/>
  <c r="U92" i="6"/>
  <c r="U93" i="6"/>
  <c r="U94" i="6"/>
  <c r="V94" i="6" s="1"/>
  <c r="U95" i="6"/>
  <c r="V95" i="6" s="1"/>
  <c r="U96" i="6"/>
  <c r="V96" i="6" s="1"/>
  <c r="U97" i="6"/>
  <c r="V97" i="6" s="1"/>
  <c r="U98" i="6"/>
  <c r="V98" i="6" s="1"/>
  <c r="U99" i="6"/>
  <c r="U100" i="6"/>
  <c r="V100" i="6" s="1"/>
  <c r="U101" i="6"/>
  <c r="V101" i="6" s="1"/>
  <c r="U102" i="6"/>
  <c r="V102" i="6" s="1"/>
  <c r="U103" i="6"/>
  <c r="V103" i="6" s="1"/>
  <c r="U104" i="6"/>
  <c r="V104" i="6" s="1"/>
  <c r="U105" i="6"/>
  <c r="U106" i="6"/>
  <c r="V106" i="6" s="1"/>
  <c r="U107" i="6"/>
  <c r="U108" i="6"/>
  <c r="U109" i="6"/>
  <c r="U110" i="6"/>
  <c r="V110" i="6" s="1"/>
  <c r="U111" i="6"/>
  <c r="V111" i="6" s="1"/>
  <c r="U112" i="6"/>
  <c r="V112" i="6" s="1"/>
  <c r="U113" i="6"/>
  <c r="V113" i="6" s="1"/>
  <c r="U114" i="6"/>
  <c r="V114" i="6" s="1"/>
  <c r="U115" i="6"/>
  <c r="U116" i="6"/>
  <c r="V116" i="6" s="1"/>
  <c r="U117" i="6"/>
  <c r="V117" i="6" s="1"/>
  <c r="U118" i="6"/>
  <c r="V118" i="6" s="1"/>
  <c r="U119" i="6"/>
  <c r="V119" i="6" s="1"/>
  <c r="U120" i="6"/>
  <c r="V120" i="6" s="1"/>
  <c r="U121" i="6"/>
  <c r="U122" i="6"/>
  <c r="V122" i="6" s="1"/>
  <c r="U123" i="6"/>
  <c r="U124" i="6"/>
  <c r="U125" i="6"/>
  <c r="U126" i="6"/>
  <c r="U127" i="6"/>
  <c r="U128" i="6"/>
  <c r="V128" i="6" s="1"/>
  <c r="U129" i="6"/>
  <c r="V129" i="6" s="1"/>
  <c r="U130" i="6"/>
  <c r="V130" i="6" s="1"/>
  <c r="U131" i="6"/>
  <c r="U132" i="6"/>
  <c r="V132" i="6" s="1"/>
  <c r="U133" i="6"/>
  <c r="V133" i="6" s="1"/>
  <c r="U134" i="6"/>
  <c r="V134" i="6" s="1"/>
  <c r="U135" i="6"/>
  <c r="V135" i="6" s="1"/>
  <c r="U136" i="6"/>
  <c r="V136" i="6" s="1"/>
  <c r="U137" i="6"/>
  <c r="V137" i="6" s="1"/>
  <c r="U138" i="6"/>
  <c r="U139" i="6"/>
  <c r="U140" i="6"/>
  <c r="V140" i="6" s="1"/>
  <c r="U141" i="6"/>
  <c r="U142" i="6"/>
  <c r="U143" i="6"/>
  <c r="U144" i="6"/>
  <c r="V144" i="6" s="1"/>
  <c r="U145" i="6"/>
  <c r="V145" i="6" s="1"/>
  <c r="U146" i="6"/>
  <c r="V146" i="6" s="1"/>
  <c r="U147" i="6"/>
  <c r="U148" i="6"/>
  <c r="V148" i="6" s="1"/>
  <c r="U149" i="6"/>
  <c r="V149" i="6" s="1"/>
  <c r="U150" i="6"/>
  <c r="V150" i="6" s="1"/>
  <c r="U151" i="6"/>
  <c r="V151" i="6" s="1"/>
  <c r="U152" i="6"/>
  <c r="V152" i="6" s="1"/>
  <c r="U153" i="6"/>
  <c r="V153" i="6" s="1"/>
  <c r="U154" i="6"/>
  <c r="U155" i="6"/>
  <c r="U156" i="6"/>
  <c r="V156" i="6" s="1"/>
  <c r="U157" i="6"/>
  <c r="U158" i="6"/>
  <c r="U159" i="6"/>
  <c r="U160" i="6"/>
  <c r="V160" i="6" s="1"/>
  <c r="U161" i="6"/>
  <c r="V161" i="6" s="1"/>
  <c r="U162" i="6"/>
  <c r="V162" i="6" s="1"/>
  <c r="U163" i="6"/>
  <c r="U164" i="6"/>
  <c r="V164" i="6" s="1"/>
  <c r="U165" i="6"/>
  <c r="V165" i="6" s="1"/>
  <c r="U166" i="6"/>
  <c r="V166" i="6" s="1"/>
  <c r="U167" i="6"/>
  <c r="V167" i="6" s="1"/>
  <c r="U168" i="6"/>
  <c r="V168" i="6" s="1"/>
  <c r="U169" i="6"/>
  <c r="V169" i="6" s="1"/>
  <c r="U170" i="6"/>
  <c r="U171" i="6"/>
  <c r="U172" i="6"/>
  <c r="V172" i="6" s="1"/>
  <c r="U173" i="6"/>
  <c r="U174" i="6"/>
  <c r="U175" i="6"/>
  <c r="U176" i="6"/>
  <c r="V176" i="6" s="1"/>
  <c r="U177" i="6"/>
  <c r="V177" i="6" s="1"/>
  <c r="U178" i="6"/>
  <c r="V178" i="6" s="1"/>
  <c r="U179" i="6"/>
  <c r="U180" i="6"/>
  <c r="V180" i="6" s="1"/>
  <c r="U181" i="6"/>
  <c r="V181" i="6" s="1"/>
  <c r="U182" i="6"/>
  <c r="V182" i="6" s="1"/>
  <c r="U183" i="6"/>
  <c r="V183" i="6" s="1"/>
  <c r="U184" i="6"/>
  <c r="V184" i="6" s="1"/>
  <c r="U185" i="6"/>
  <c r="V185" i="6" s="1"/>
  <c r="U186" i="6"/>
  <c r="U187" i="6"/>
  <c r="U188" i="6"/>
  <c r="V188" i="6" s="1"/>
  <c r="U189" i="6"/>
  <c r="U190" i="6"/>
  <c r="U191" i="6"/>
  <c r="U192" i="6"/>
  <c r="V192" i="6" s="1"/>
  <c r="U193" i="6"/>
  <c r="V193" i="6" s="1"/>
  <c r="U194" i="6"/>
  <c r="V194" i="6" s="1"/>
  <c r="U195" i="6"/>
  <c r="U196" i="6"/>
  <c r="V196" i="6" s="1"/>
  <c r="U197" i="6"/>
  <c r="V197" i="6" s="1"/>
  <c r="U198" i="6"/>
  <c r="V198" i="6" s="1"/>
  <c r="U199" i="6"/>
  <c r="V199" i="6" s="1"/>
  <c r="U200" i="6"/>
  <c r="V200" i="6" s="1"/>
  <c r="U201" i="6"/>
  <c r="V201" i="6" s="1"/>
  <c r="U202" i="6"/>
  <c r="U203" i="6"/>
  <c r="U204" i="6"/>
  <c r="V204" i="6" s="1"/>
  <c r="U205" i="6"/>
  <c r="U206" i="6"/>
  <c r="U207" i="6"/>
  <c r="U208" i="6"/>
  <c r="V208" i="6" s="1"/>
  <c r="U209" i="6"/>
  <c r="V209" i="6" s="1"/>
  <c r="U210" i="6"/>
  <c r="V210" i="6" s="1"/>
  <c r="U211" i="6"/>
  <c r="U212" i="6"/>
  <c r="V212" i="6" s="1"/>
  <c r="U213" i="6"/>
  <c r="V213" i="6" s="1"/>
  <c r="U214" i="6"/>
  <c r="V214" i="6" s="1"/>
  <c r="U215" i="6"/>
  <c r="V215" i="6" s="1"/>
  <c r="U216" i="6"/>
  <c r="V216" i="6" s="1"/>
  <c r="U217" i="6"/>
  <c r="V217" i="6" s="1"/>
  <c r="U218" i="6"/>
  <c r="U219" i="6"/>
  <c r="U220" i="6"/>
  <c r="V220" i="6" s="1"/>
  <c r="U221" i="6"/>
  <c r="U222" i="6"/>
  <c r="U223" i="6"/>
  <c r="U224" i="6"/>
  <c r="V224" i="6" s="1"/>
  <c r="U225" i="6"/>
  <c r="V225" i="6" s="1"/>
  <c r="U226" i="6"/>
  <c r="V226" i="6" s="1"/>
  <c r="U227" i="6"/>
  <c r="U228" i="6"/>
  <c r="V228" i="6" s="1"/>
  <c r="U229" i="6"/>
  <c r="V229" i="6" s="1"/>
  <c r="U230" i="6"/>
  <c r="V230" i="6" s="1"/>
  <c r="U231" i="6"/>
  <c r="V231" i="6" s="1"/>
  <c r="U232" i="6"/>
  <c r="V232" i="6" s="1"/>
  <c r="U233" i="6"/>
  <c r="V233" i="6" s="1"/>
  <c r="U234" i="6"/>
  <c r="U235" i="6"/>
  <c r="U236" i="6"/>
  <c r="V236" i="6" s="1"/>
  <c r="U237" i="6"/>
  <c r="U238" i="6"/>
  <c r="U239" i="6"/>
  <c r="U240" i="6"/>
  <c r="V240" i="6" s="1"/>
  <c r="U241" i="6"/>
  <c r="V241" i="6" s="1"/>
  <c r="U242" i="6"/>
  <c r="V242" i="6" s="1"/>
  <c r="U243" i="6"/>
  <c r="U244" i="6"/>
  <c r="V244" i="6" s="1"/>
  <c r="U245" i="6"/>
  <c r="V245" i="6" s="1"/>
  <c r="U246" i="6"/>
  <c r="V246" i="6" s="1"/>
  <c r="U247" i="6"/>
  <c r="V247" i="6" s="1"/>
  <c r="U248" i="6"/>
  <c r="V248" i="6" s="1"/>
  <c r="U249" i="6"/>
  <c r="V249" i="6" s="1"/>
  <c r="U250" i="6"/>
  <c r="U251" i="6"/>
  <c r="U252" i="6"/>
  <c r="V252" i="6" s="1"/>
  <c r="U253" i="6"/>
  <c r="U254" i="6"/>
  <c r="U255" i="6"/>
  <c r="U256" i="6"/>
  <c r="V256" i="6" s="1"/>
  <c r="U257" i="6"/>
  <c r="V257" i="6" s="1"/>
  <c r="U258" i="6"/>
  <c r="V258" i="6" s="1"/>
  <c r="U259" i="6"/>
  <c r="U260" i="6"/>
  <c r="V260" i="6" s="1"/>
  <c r="U261" i="6"/>
  <c r="V261" i="6" s="1"/>
  <c r="U262" i="6"/>
  <c r="V262" i="6" s="1"/>
  <c r="U263" i="6"/>
  <c r="V263" i="6" s="1"/>
  <c r="U264" i="6"/>
  <c r="V264" i="6" s="1"/>
  <c r="U265" i="6"/>
  <c r="V265" i="6" s="1"/>
  <c r="U266" i="6"/>
  <c r="U267" i="6"/>
  <c r="U268" i="6"/>
  <c r="V268" i="6" s="1"/>
  <c r="U269" i="6"/>
  <c r="U270" i="6"/>
  <c r="U271" i="6"/>
  <c r="U272" i="6"/>
  <c r="V272" i="6" s="1"/>
  <c r="U273" i="6"/>
  <c r="V273" i="6" s="1"/>
  <c r="U274" i="6"/>
  <c r="V274" i="6" s="1"/>
  <c r="U275" i="6"/>
  <c r="U276" i="6"/>
  <c r="V276" i="6" s="1"/>
  <c r="U277" i="6"/>
  <c r="V277" i="6" s="1"/>
  <c r="U278" i="6"/>
  <c r="V278" i="6" s="1"/>
  <c r="U279" i="6"/>
  <c r="V279" i="6" s="1"/>
  <c r="U280" i="6"/>
  <c r="V280" i="6" s="1"/>
  <c r="U281" i="6"/>
  <c r="V281" i="6" s="1"/>
  <c r="U282" i="6"/>
  <c r="U283" i="6"/>
  <c r="U284" i="6"/>
  <c r="V284" i="6" s="1"/>
  <c r="U285" i="6"/>
  <c r="U286" i="6"/>
  <c r="U287" i="6"/>
  <c r="U288" i="6"/>
  <c r="V288" i="6" s="1"/>
  <c r="U289" i="6"/>
  <c r="V289" i="6" s="1"/>
  <c r="U290" i="6"/>
  <c r="V290" i="6" s="1"/>
  <c r="U291" i="6"/>
  <c r="U292" i="6"/>
  <c r="V292" i="6" s="1"/>
  <c r="U293" i="6"/>
  <c r="V293" i="6" s="1"/>
  <c r="U294" i="6"/>
  <c r="V294" i="6" s="1"/>
  <c r="U295" i="6"/>
  <c r="V295" i="6" s="1"/>
  <c r="U296" i="6"/>
  <c r="V296" i="6" s="1"/>
  <c r="U297" i="6"/>
  <c r="V297" i="6" s="1"/>
  <c r="U298" i="6"/>
  <c r="U299" i="6"/>
  <c r="U300" i="6"/>
  <c r="V300" i="6" s="1"/>
  <c r="U301" i="6"/>
  <c r="U302" i="6"/>
  <c r="U303" i="6"/>
  <c r="U304" i="6"/>
  <c r="V304" i="6" s="1"/>
  <c r="U305" i="6"/>
  <c r="V305" i="6" s="1"/>
  <c r="U306" i="6"/>
  <c r="V306" i="6" s="1"/>
  <c r="U307" i="6"/>
  <c r="U308" i="6"/>
  <c r="V308" i="6" s="1"/>
  <c r="U309" i="6"/>
  <c r="V309" i="6" s="1"/>
  <c r="U310" i="6"/>
  <c r="V310" i="6" s="1"/>
  <c r="U311" i="6"/>
  <c r="V311" i="6" s="1"/>
  <c r="U312" i="6"/>
  <c r="V312" i="6" s="1"/>
  <c r="U313" i="6"/>
  <c r="V313" i="6" s="1"/>
  <c r="U314" i="6"/>
  <c r="U315" i="6"/>
  <c r="U316" i="6"/>
  <c r="V316" i="6" s="1"/>
  <c r="U317" i="6"/>
  <c r="U318" i="6"/>
  <c r="U319" i="6"/>
  <c r="U320" i="6"/>
  <c r="V320" i="6" s="1"/>
  <c r="U321" i="6"/>
  <c r="V321" i="6" s="1"/>
  <c r="U322" i="6"/>
  <c r="V322" i="6" s="1"/>
  <c r="U323" i="6"/>
  <c r="U324" i="6"/>
  <c r="V324" i="6" s="1"/>
  <c r="U325" i="6"/>
  <c r="V325" i="6" s="1"/>
  <c r="U326" i="6"/>
  <c r="V326" i="6" s="1"/>
  <c r="U327" i="6"/>
  <c r="V327" i="6" s="1"/>
  <c r="U328" i="6"/>
  <c r="V328" i="6" s="1"/>
  <c r="U329" i="6"/>
  <c r="V329" i="6" s="1"/>
  <c r="U330" i="6"/>
  <c r="U331" i="6"/>
  <c r="U332" i="6"/>
  <c r="V332" i="6" s="1"/>
  <c r="U333" i="6"/>
  <c r="U334" i="6"/>
  <c r="U335" i="6"/>
  <c r="U336" i="6"/>
  <c r="V336" i="6" s="1"/>
  <c r="U337" i="6"/>
  <c r="V337" i="6" s="1"/>
  <c r="U338" i="6"/>
  <c r="V338" i="6" s="1"/>
  <c r="U339" i="6"/>
  <c r="U340" i="6"/>
  <c r="V340" i="6" s="1"/>
  <c r="U341" i="6"/>
  <c r="V341" i="6" s="1"/>
  <c r="U342" i="6"/>
  <c r="V342" i="6" s="1"/>
  <c r="U343" i="6"/>
  <c r="V343" i="6" s="1"/>
  <c r="U344" i="6"/>
  <c r="V344" i="6" s="1"/>
  <c r="U345" i="6"/>
  <c r="U13" i="6"/>
  <c r="U6" i="6"/>
  <c r="C104" i="5" l="1"/>
  <c r="B104" i="5"/>
  <c r="D104" i="5" l="1"/>
  <c r="C9" i="5"/>
  <c r="C9" i="10" s="1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13" i="10" s="1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17" i="10" s="1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21" i="10" s="1"/>
  <c r="C73" i="5"/>
  <c r="C74" i="5"/>
  <c r="C75" i="5"/>
  <c r="C76" i="5"/>
  <c r="C77" i="5"/>
  <c r="C78" i="5"/>
  <c r="C79" i="5"/>
  <c r="C80" i="5"/>
  <c r="C81" i="5"/>
  <c r="C82" i="5"/>
  <c r="C83" i="5"/>
  <c r="C24" i="10" s="1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E104" i="5"/>
  <c r="C105" i="5"/>
  <c r="C106" i="5"/>
  <c r="C107" i="5"/>
  <c r="C108" i="5"/>
  <c r="C109" i="5"/>
  <c r="C110" i="5"/>
  <c r="C111" i="5"/>
  <c r="C112" i="5"/>
  <c r="C114" i="5"/>
  <c r="C115" i="5"/>
  <c r="B9" i="5"/>
  <c r="B9" i="10" s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13" i="10" s="1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17" i="10" s="1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21" i="10" s="1"/>
  <c r="B73" i="5"/>
  <c r="B74" i="5"/>
  <c r="B75" i="5"/>
  <c r="B76" i="5"/>
  <c r="B77" i="5"/>
  <c r="B78" i="5"/>
  <c r="B79" i="5"/>
  <c r="B80" i="5"/>
  <c r="B81" i="5"/>
  <c r="B82" i="5"/>
  <c r="B83" i="5"/>
  <c r="B24" i="10" s="1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D21" i="10" l="1"/>
  <c r="C22" i="10"/>
  <c r="B19" i="10"/>
  <c r="B10" i="10"/>
  <c r="E17" i="10"/>
  <c r="E24" i="10"/>
  <c r="D17" i="10"/>
  <c r="B16" i="10"/>
  <c r="C23" i="10"/>
  <c r="C25" i="10"/>
  <c r="D9" i="10"/>
  <c r="B27" i="10"/>
  <c r="B18" i="10"/>
  <c r="C29" i="10"/>
  <c r="C27" i="10"/>
  <c r="C11" i="10"/>
  <c r="B25" i="10"/>
  <c r="C20" i="10"/>
  <c r="C18" i="10"/>
  <c r="D24" i="10"/>
  <c r="C16" i="10"/>
  <c r="B11" i="10"/>
  <c r="C14" i="10"/>
  <c r="B26" i="10"/>
  <c r="B29" i="10"/>
  <c r="B20" i="10"/>
  <c r="C28" i="10"/>
  <c r="B15" i="10"/>
  <c r="B14" i="10"/>
  <c r="C19" i="10"/>
  <c r="E19" i="10" s="1"/>
  <c r="C10" i="10"/>
  <c r="B12" i="10"/>
  <c r="E13" i="10"/>
  <c r="D13" i="10"/>
  <c r="C26" i="10"/>
  <c r="C15" i="10"/>
  <c r="C12" i="10"/>
  <c r="E9" i="10"/>
  <c r="B22" i="10"/>
  <c r="E21" i="10"/>
  <c r="B28" i="10"/>
  <c r="B23" i="10"/>
  <c r="D23" i="10" s="1"/>
  <c r="D94" i="5"/>
  <c r="D107" i="5"/>
  <c r="D63" i="5"/>
  <c r="D93" i="5"/>
  <c r="D92" i="5"/>
  <c r="D76" i="5"/>
  <c r="D60" i="5"/>
  <c r="D44" i="5"/>
  <c r="D28" i="5"/>
  <c r="D74" i="5"/>
  <c r="D26" i="5"/>
  <c r="D90" i="5"/>
  <c r="D42" i="5"/>
  <c r="D109" i="5"/>
  <c r="D58" i="5"/>
  <c r="D10" i="5"/>
  <c r="D79" i="5"/>
  <c r="D12" i="5"/>
  <c r="D77" i="5"/>
  <c r="D61" i="5"/>
  <c r="D111" i="5"/>
  <c r="D29" i="5"/>
  <c r="D62" i="5"/>
  <c r="D45" i="5"/>
  <c r="D78" i="5"/>
  <c r="D105" i="5"/>
  <c r="D46" i="5"/>
  <c r="D75" i="5"/>
  <c r="D43" i="5"/>
  <c r="D27" i="5"/>
  <c r="D11" i="5"/>
  <c r="D13" i="5"/>
  <c r="D110" i="5"/>
  <c r="D91" i="5"/>
  <c r="D59" i="5"/>
  <c r="D106" i="5"/>
  <c r="D112" i="5"/>
  <c r="D30" i="5"/>
  <c r="D108" i="5"/>
  <c r="D89" i="5"/>
  <c r="D73" i="5"/>
  <c r="D57" i="5"/>
  <c r="D41" i="5"/>
  <c r="D25" i="5"/>
  <c r="D9" i="5"/>
  <c r="E103" i="5"/>
  <c r="D82" i="5"/>
  <c r="D47" i="5"/>
  <c r="D66" i="5"/>
  <c r="D37" i="5"/>
  <c r="D84" i="5"/>
  <c r="D52" i="5"/>
  <c r="D68" i="5"/>
  <c r="D96" i="5"/>
  <c r="D21" i="5"/>
  <c r="D50" i="5"/>
  <c r="D53" i="5"/>
  <c r="D31" i="5"/>
  <c r="D69" i="5"/>
  <c r="D38" i="5"/>
  <c r="D36" i="5"/>
  <c r="D100" i="5"/>
  <c r="D51" i="5"/>
  <c r="D19" i="5"/>
  <c r="D85" i="5"/>
  <c r="D34" i="5"/>
  <c r="D18" i="5"/>
  <c r="D83" i="5"/>
  <c r="D35" i="5"/>
  <c r="D67" i="5"/>
  <c r="D99" i="5"/>
  <c r="D40" i="5"/>
  <c r="D24" i="5"/>
  <c r="D39" i="5"/>
  <c r="D23" i="5"/>
  <c r="D22" i="5"/>
  <c r="D72" i="5"/>
  <c r="D70" i="5"/>
  <c r="D20" i="5"/>
  <c r="D103" i="5"/>
  <c r="D87" i="5"/>
  <c r="D55" i="5"/>
  <c r="D101" i="5"/>
  <c r="D116" i="5"/>
  <c r="D81" i="5"/>
  <c r="D65" i="5"/>
  <c r="D49" i="5"/>
  <c r="D33" i="5"/>
  <c r="D17" i="5"/>
  <c r="D54" i="5"/>
  <c r="D98" i="5"/>
  <c r="D114" i="5"/>
  <c r="D113" i="5"/>
  <c r="D80" i="5"/>
  <c r="D64" i="5"/>
  <c r="D48" i="5"/>
  <c r="D32" i="5"/>
  <c r="D16" i="5"/>
  <c r="D88" i="5"/>
  <c r="D86" i="5"/>
  <c r="D15" i="5"/>
  <c r="D56" i="5"/>
  <c r="D102" i="5"/>
  <c r="D115" i="5"/>
  <c r="D14" i="5"/>
  <c r="D71" i="5"/>
  <c r="D97" i="5"/>
  <c r="D95" i="5"/>
  <c r="E71" i="5"/>
  <c r="E102" i="5"/>
  <c r="E54" i="5"/>
  <c r="E38" i="5"/>
  <c r="E87" i="5"/>
  <c r="E86" i="5"/>
  <c r="E70" i="5"/>
  <c r="E55" i="5"/>
  <c r="E22" i="5"/>
  <c r="E39" i="5"/>
  <c r="E23" i="5"/>
  <c r="E31" i="5"/>
  <c r="E13" i="5"/>
  <c r="E107" i="5"/>
  <c r="E91" i="5"/>
  <c r="E75" i="5"/>
  <c r="E106" i="5"/>
  <c r="E90" i="5"/>
  <c r="E74" i="5"/>
  <c r="E58" i="5"/>
  <c r="E42" i="5"/>
  <c r="E26" i="5"/>
  <c r="E10" i="5"/>
  <c r="E105" i="5"/>
  <c r="E89" i="5"/>
  <c r="E73" i="5"/>
  <c r="E57" i="5"/>
  <c r="E41" i="5"/>
  <c r="E25" i="5"/>
  <c r="E9" i="5"/>
  <c r="E88" i="5"/>
  <c r="E72" i="5"/>
  <c r="E15" i="5"/>
  <c r="E56" i="5"/>
  <c r="E40" i="5"/>
  <c r="E24" i="5"/>
  <c r="E101" i="5"/>
  <c r="E85" i="5"/>
  <c r="E69" i="5"/>
  <c r="E53" i="5"/>
  <c r="E37" i="5"/>
  <c r="E21" i="5"/>
  <c r="E116" i="5"/>
  <c r="E100" i="5"/>
  <c r="E84" i="5"/>
  <c r="E68" i="5"/>
  <c r="E52" i="5"/>
  <c r="E36" i="5"/>
  <c r="E20" i="5"/>
  <c r="E115" i="5"/>
  <c r="E99" i="5"/>
  <c r="E83" i="5"/>
  <c r="E67" i="5"/>
  <c r="E51" i="5"/>
  <c r="E35" i="5"/>
  <c r="E19" i="5"/>
  <c r="E114" i="5"/>
  <c r="E98" i="5"/>
  <c r="E82" i="5"/>
  <c r="E66" i="5"/>
  <c r="E50" i="5"/>
  <c r="E34" i="5"/>
  <c r="E18" i="5"/>
  <c r="E113" i="5"/>
  <c r="E97" i="5"/>
  <c r="E81" i="5"/>
  <c r="E65" i="5"/>
  <c r="E49" i="5"/>
  <c r="E33" i="5"/>
  <c r="E17" i="5"/>
  <c r="E112" i="5"/>
  <c r="E96" i="5"/>
  <c r="E80" i="5"/>
  <c r="E64" i="5"/>
  <c r="E48" i="5"/>
  <c r="E32" i="5"/>
  <c r="E16" i="5"/>
  <c r="E111" i="5"/>
  <c r="E63" i="5"/>
  <c r="E110" i="5"/>
  <c r="E94" i="5"/>
  <c r="E78" i="5"/>
  <c r="E62" i="5"/>
  <c r="E46" i="5"/>
  <c r="E30" i="5"/>
  <c r="E14" i="5"/>
  <c r="E95" i="5"/>
  <c r="E47" i="5"/>
  <c r="E109" i="5"/>
  <c r="E93" i="5"/>
  <c r="E77" i="5"/>
  <c r="E79" i="5"/>
  <c r="E108" i="5"/>
  <c r="E92" i="5"/>
  <c r="E76" i="5"/>
  <c r="E60" i="5"/>
  <c r="E44" i="5"/>
  <c r="E11" i="5"/>
  <c r="E27" i="5"/>
  <c r="E43" i="5"/>
  <c r="E59" i="5"/>
  <c r="E12" i="5"/>
  <c r="E28" i="5"/>
  <c r="E29" i="5"/>
  <c r="E45" i="5"/>
  <c r="E61" i="5"/>
  <c r="D22" i="10" l="1"/>
  <c r="D25" i="10"/>
  <c r="E20" i="10"/>
  <c r="E10" i="10"/>
  <c r="E16" i="10"/>
  <c r="E22" i="10"/>
  <c r="E18" i="10"/>
  <c r="E27" i="10"/>
  <c r="E29" i="10"/>
  <c r="D28" i="10"/>
  <c r="E12" i="10"/>
  <c r="D11" i="10"/>
  <c r="E14" i="10"/>
  <c r="D12" i="10"/>
  <c r="D10" i="10"/>
  <c r="C30" i="10"/>
  <c r="E11" i="10"/>
  <c r="D16" i="10"/>
  <c r="D14" i="10"/>
  <c r="D18" i="10"/>
  <c r="E15" i="10"/>
  <c r="D15" i="10"/>
  <c r="D27" i="10"/>
  <c r="E23" i="10"/>
  <c r="E28" i="10"/>
  <c r="B30" i="10"/>
  <c r="D20" i="10"/>
  <c r="D29" i="10"/>
  <c r="E25" i="10"/>
  <c r="E26" i="10"/>
  <c r="D26" i="10"/>
  <c r="D19" i="10"/>
  <c r="E30" i="10" l="1"/>
  <c r="D30" i="10"/>
</calcChain>
</file>

<file path=xl/sharedStrings.xml><?xml version="1.0" encoding="utf-8"?>
<sst xmlns="http://schemas.openxmlformats.org/spreadsheetml/2006/main" count="2887" uniqueCount="737">
  <si>
    <t>Владимир</t>
  </si>
  <si>
    <t>г. Александров</t>
  </si>
  <si>
    <t>с/п Андреевское</t>
  </si>
  <si>
    <t>с/п Каринское</t>
  </si>
  <si>
    <t>с/п Краснопламенское</t>
  </si>
  <si>
    <t>с/п Следневское</t>
  </si>
  <si>
    <t>г. Вязники</t>
  </si>
  <si>
    <t>п. Никологоры</t>
  </si>
  <si>
    <t>пос.Мстёра</t>
  </si>
  <si>
    <t>с/п Октябрьское</t>
  </si>
  <si>
    <t>с/п Паустовское</t>
  </si>
  <si>
    <t>с/п Сарыевское</t>
  </si>
  <si>
    <t>с/п Степанцевское</t>
  </si>
  <si>
    <t>г. Гороховец</t>
  </si>
  <si>
    <t>с/п Денисовское</t>
  </si>
  <si>
    <t>с/п Куприяновское</t>
  </si>
  <si>
    <t>с/п Фоминское</t>
  </si>
  <si>
    <t>г. Гусь-Хрустальный</t>
  </si>
  <si>
    <t>г. Курлово</t>
  </si>
  <si>
    <t>с/п Анопино</t>
  </si>
  <si>
    <t>с/п Великодворский</t>
  </si>
  <si>
    <t>с/п Григорьевское</t>
  </si>
  <si>
    <t>с/п Демидовское</t>
  </si>
  <si>
    <t>с/п Добрятино</t>
  </si>
  <si>
    <t>с/п Золотково</t>
  </si>
  <si>
    <t>с/п Иванищи</t>
  </si>
  <si>
    <t>с/п Красное Эхо</t>
  </si>
  <si>
    <t>с/п Мезиновский</t>
  </si>
  <si>
    <t>с/п Уршельское</t>
  </si>
  <si>
    <t>г. Камешково</t>
  </si>
  <si>
    <t>с/п Брызгаловское</t>
  </si>
  <si>
    <t>с/п Вахромеевское</t>
  </si>
  <si>
    <t>с/п Второвское</t>
  </si>
  <si>
    <t>с/п Пенкинское</t>
  </si>
  <si>
    <t>с/п Сергеихинское</t>
  </si>
  <si>
    <t>г. Киржач</t>
  </si>
  <si>
    <t>с/п Горкинское</t>
  </si>
  <si>
    <t>с/п Кипреевское</t>
  </si>
  <si>
    <t>с/п Першинское</t>
  </si>
  <si>
    <t>с/п Филипповское</t>
  </si>
  <si>
    <t>г. Ковров</t>
  </si>
  <si>
    <t>пгт Мелехово</t>
  </si>
  <si>
    <t>с/п Ивановское</t>
  </si>
  <si>
    <t>с/п Клязьминское</t>
  </si>
  <si>
    <t>с/п Малыгинское</t>
  </si>
  <si>
    <t>с/п Новосельское</t>
  </si>
  <si>
    <t>г. Кольчугино</t>
  </si>
  <si>
    <t>с/п Бавленское</t>
  </si>
  <si>
    <t>с/п Есиплевское</t>
  </si>
  <si>
    <t>с/п Ильинское</t>
  </si>
  <si>
    <t>с/п Раздольевское</t>
  </si>
  <si>
    <t>с/п Флорищенское</t>
  </si>
  <si>
    <t>г. Меленки</t>
  </si>
  <si>
    <t>с/п Бутылицкое</t>
  </si>
  <si>
    <t>с/п Даниловское</t>
  </si>
  <si>
    <t>с/п Денятинское</t>
  </si>
  <si>
    <t>с/п Дмитриевогорское</t>
  </si>
  <si>
    <t>с/п Илькинское</t>
  </si>
  <si>
    <t>с/п Ляховское</t>
  </si>
  <si>
    <t>с/п Тургеневское</t>
  </si>
  <si>
    <t>с/п Борисоглебское</t>
  </si>
  <si>
    <t>с/п Ковардицкое</t>
  </si>
  <si>
    <t>округ Муром</t>
  </si>
  <si>
    <t>г. Костерево</t>
  </si>
  <si>
    <t>П. Вольгинский</t>
  </si>
  <si>
    <t>п. Городищи</t>
  </si>
  <si>
    <t>с/п Нагорное</t>
  </si>
  <si>
    <t>с/п Пекшинское</t>
  </si>
  <si>
    <t>с/п Петушинское</t>
  </si>
  <si>
    <t>г. Петушки</t>
  </si>
  <si>
    <t>г. Покров</t>
  </si>
  <si>
    <t>Радужный г.</t>
  </si>
  <si>
    <t>с/п Волосатовское</t>
  </si>
  <si>
    <t>с/п Малышевское</t>
  </si>
  <si>
    <t>с/п Новлянское</t>
  </si>
  <si>
    <t>с/п Чертковское</t>
  </si>
  <si>
    <t>г. Собинка</t>
  </si>
  <si>
    <t>пос. Ставрово</t>
  </si>
  <si>
    <t>с/п Асерховское</t>
  </si>
  <si>
    <t>с/п Березниковского</t>
  </si>
  <si>
    <t>с/п Воршинское</t>
  </si>
  <si>
    <t>с/п Колокшанское</t>
  </si>
  <si>
    <t>с/п Копнинское</t>
  </si>
  <si>
    <t>с/п Куриловское</t>
  </si>
  <si>
    <t>с/п Рождественское</t>
  </si>
  <si>
    <t>с/п Толпуховское</t>
  </si>
  <si>
    <t>с/п Черкутинское</t>
  </si>
  <si>
    <t>г. Судогда</t>
  </si>
  <si>
    <t>с/п Вяткинское</t>
  </si>
  <si>
    <t>с/п Головинское</t>
  </si>
  <si>
    <t>с/п Лавровское</t>
  </si>
  <si>
    <t>с/п Мошокское</t>
  </si>
  <si>
    <t>с/п Муромцевское</t>
  </si>
  <si>
    <t>г. Суздаль</t>
  </si>
  <si>
    <t>с/п Боголюбовское</t>
  </si>
  <si>
    <t>с/п Новоалександровское</t>
  </si>
  <si>
    <t>с/п Павловское</t>
  </si>
  <si>
    <t>с/п Селецкое</t>
  </si>
  <si>
    <t>г. Ю-Польский</t>
  </si>
  <si>
    <t>с/п Красносельское</t>
  </si>
  <si>
    <t>с/п Небыловское</t>
  </si>
  <si>
    <t>с/п Симское</t>
  </si>
  <si>
    <t>г. Балакирево</t>
  </si>
  <si>
    <t>г.Струнино</t>
  </si>
  <si>
    <t>г. Карабаново</t>
  </si>
  <si>
    <t>п. Кр. Горбатка</t>
  </si>
  <si>
    <t>СПРАВКА</t>
  </si>
  <si>
    <t>по начисленным и оплаченным взносам на капитальный ремонт</t>
  </si>
  <si>
    <t>Муниципальное образование</t>
  </si>
  <si>
    <t>Физические лица</t>
  </si>
  <si>
    <t>город Лакинск</t>
  </si>
  <si>
    <t>Начислено</t>
  </si>
  <si>
    <t>Оплачено</t>
  </si>
  <si>
    <t>МО+юридические лица</t>
  </si>
  <si>
    <t>Счет регионального оператора</t>
  </si>
  <si>
    <t>Специальные счета</t>
  </si>
  <si>
    <t>Начислено всего, руб</t>
  </si>
  <si>
    <t>Оплачено всего, руб</t>
  </si>
  <si>
    <t>Задолженность</t>
  </si>
  <si>
    <t>%оплаты</t>
  </si>
  <si>
    <t>ОБОРОТНАЯ ВЕДОМОСТЬ В РАЗРЕЗЕ ДОМОВ</t>
  </si>
  <si>
    <t>Форма №40.16.01</t>
  </si>
  <si>
    <t>Не назначен(14)</t>
  </si>
  <si>
    <t>ООО "ЕРИЦ Владимирской области"</t>
  </si>
  <si>
    <t>по начислениям и фактической оплате коммунальных услуг</t>
  </si>
  <si>
    <t>Страница 1 из 9</t>
  </si>
  <si>
    <t>Поставщик</t>
  </si>
  <si>
    <t>Фонд капитального ремонта ВО</t>
  </si>
  <si>
    <t>Услуга</t>
  </si>
  <si>
    <t>Капитальный ремонт</t>
  </si>
  <si>
    <t>№</t>
  </si>
  <si>
    <t>Адрес</t>
  </si>
  <si>
    <t>Кол-во</t>
  </si>
  <si>
    <t>Сальдо</t>
  </si>
  <si>
    <t>на</t>
  </si>
  <si>
    <t>без льгот</t>
  </si>
  <si>
    <t>фактически</t>
  </si>
  <si>
    <t>оплачено</t>
  </si>
  <si>
    <t>% оплаты</t>
  </si>
  <si>
    <t>п/п</t>
  </si>
  <si>
    <t>зарегис.</t>
  </si>
  <si>
    <t>01.04.2014</t>
  </si>
  <si>
    <t>дебет</t>
  </si>
  <si>
    <t>кредит</t>
  </si>
  <si>
    <t>100 г. Меленки</t>
  </si>
  <si>
    <t>100 г. Меленки г. Меленки</t>
  </si>
  <si>
    <t>0,00</t>
  </si>
  <si>
    <t>Итого по 100 г. Меленки</t>
  </si>
  <si>
    <t>100 Меленковский р-он</t>
  </si>
  <si>
    <t>100 Меленковский р-он с/п Бутылицкое</t>
  </si>
  <si>
    <t>Итого по 100 Меленковский р-он</t>
  </si>
  <si>
    <t>100 Меленковский р-он с/п Даниловское</t>
  </si>
  <si>
    <t>100 Меленковский р-он с/п Денятинское</t>
  </si>
  <si>
    <t>100 Меленковский р-он с/п Дмитриевогорское</t>
  </si>
  <si>
    <t>100 Меленковский р-он с/п Илькинское</t>
  </si>
  <si>
    <t>100 Меленковский р-он с/п Ляховское</t>
  </si>
  <si>
    <t>100 Меленковский р-он с/п Тургеневское</t>
  </si>
  <si>
    <t>110 Муромский р-он</t>
  </si>
  <si>
    <t>110 Муромский р-он с/п Борисоглебское</t>
  </si>
  <si>
    <t>381,12</t>
  </si>
  <si>
    <t>Итого по 110 Муромский р-он</t>
  </si>
  <si>
    <t>110 Муромский р-он с/п Ковардицкое</t>
  </si>
  <si>
    <t>110 округ Муром</t>
  </si>
  <si>
    <t>110 округ Муром округ Муром</t>
  </si>
  <si>
    <t>Итого по 110 округ Муром</t>
  </si>
  <si>
    <t>120 г. Петушки</t>
  </si>
  <si>
    <t>120 г. Петушки г. Петушки</t>
  </si>
  <si>
    <t>Итого по 120 г. Петушки</t>
  </si>
  <si>
    <t>120 Петушинский р-он</t>
  </si>
  <si>
    <t>120 Петушинский р-он г. Костерево</t>
  </si>
  <si>
    <t>Итого по 120 Петушинский р-он</t>
  </si>
  <si>
    <t>120 Петушинский р-он П. Вольгинский</t>
  </si>
  <si>
    <t>120 Петушинский р-он п. Городищи</t>
  </si>
  <si>
    <t>120 Петушинский р-он с/п Нагорное</t>
  </si>
  <si>
    <t>120 Петушинский р-он с/п Пекшинское</t>
  </si>
  <si>
    <t>120 Петушинский р-он с/п Петушинское</t>
  </si>
  <si>
    <t>127 г. Покров</t>
  </si>
  <si>
    <t>127 г. Покров г. Покров</t>
  </si>
  <si>
    <t>Итого по 127 г. Покров</t>
  </si>
  <si>
    <t>130 Селивановский р-он , п. Кр. Горбатка</t>
  </si>
  <si>
    <t>130 Селивановский р-он , п. Кр. Горбатка п. Кр. Горбатка</t>
  </si>
  <si>
    <t>96,19</t>
  </si>
  <si>
    <t>Итого по 130 Селивановский р-он , п. Кр. Горбатка</t>
  </si>
  <si>
    <t>130 Селивановский р-он</t>
  </si>
  <si>
    <t>130 Селивановский р-он с/п Волосатовское</t>
  </si>
  <si>
    <t>Итого по 130 Селивановский р-он</t>
  </si>
  <si>
    <t>130 Селивановский р-он с/п Малышевское</t>
  </si>
  <si>
    <t>130 Селивановский р-он с/п Новлянское</t>
  </si>
  <si>
    <t>130 Селивановский р-он с/п Чертковское</t>
  </si>
  <si>
    <t>140 г. Собинка</t>
  </si>
  <si>
    <t>140 г. Собинка г. Собинка</t>
  </si>
  <si>
    <t>Итого по 140 г. Собинка</t>
  </si>
  <si>
    <t>140 Собинский р-н г. Лакинск</t>
  </si>
  <si>
    <t>140 Собинский р-н г. Лакинск Собинский р-н г. Лакинск</t>
  </si>
  <si>
    <t>Итого по 140 Собинский р-н г. Лакинск</t>
  </si>
  <si>
    <t>140 Собинский р-он</t>
  </si>
  <si>
    <t>140 Собинский р-он пос. Ставрово</t>
  </si>
  <si>
    <t>Итого по 140 Собинский р-он</t>
  </si>
  <si>
    <t>140 Собинский р-он с/п Асерховское</t>
  </si>
  <si>
    <t>140 Собинский р-он с/п Березниковского</t>
  </si>
  <si>
    <t>140 Собинский р-он с/п Воршинское</t>
  </si>
  <si>
    <t>140 Собинский р-он с/п Колокшанское</t>
  </si>
  <si>
    <t>140 Собинский р-он с/п Копнинское</t>
  </si>
  <si>
    <t>140 Собинский р-он с/п Куриловское</t>
  </si>
  <si>
    <t>140 Собинский р-он с/п Рождественское</t>
  </si>
  <si>
    <t>140 Собинский р-он с/п Толпуховское</t>
  </si>
  <si>
    <t>140 Собинский р-он с/п Черкутинское</t>
  </si>
  <si>
    <t>160 г. Судогда</t>
  </si>
  <si>
    <t>160 г. Судогда г. Судогда</t>
  </si>
  <si>
    <t>Итого по 160 г. Судогда</t>
  </si>
  <si>
    <t>160 Судогодский р-он</t>
  </si>
  <si>
    <t>160 Судогодский р-он  с/п Вяткинское</t>
  </si>
  <si>
    <t/>
  </si>
  <si>
    <t>Итого по 160 Судогодский р-он</t>
  </si>
  <si>
    <t>160 Судогодский р-он с/п Андреевское</t>
  </si>
  <si>
    <t>160 Судогодский р-он с/п Вяткинское</t>
  </si>
  <si>
    <t>160 Судогодский р-он с/п Головинское</t>
  </si>
  <si>
    <t>160 Судогодский р-он с/п Лавровское</t>
  </si>
  <si>
    <t>160 Судогодский р-он с/п Мошокское</t>
  </si>
  <si>
    <t>160 Судогодский р-он с/п Муромцевское</t>
  </si>
  <si>
    <t>170 г. Суздаль</t>
  </si>
  <si>
    <t>170 г. Суздаль г. Суздаль</t>
  </si>
  <si>
    <t>Итого по 170 г. Суздаль</t>
  </si>
  <si>
    <t>170 Суздальский р-он</t>
  </si>
  <si>
    <t>170 Суздальский р-он с/п Боголюбовское</t>
  </si>
  <si>
    <t>Итого по 170 Суздальский р-он</t>
  </si>
  <si>
    <t>170 Суздальский р-он с/п Новоалександровское</t>
  </si>
  <si>
    <t>170 Суздальский р-он с/п Павловское</t>
  </si>
  <si>
    <t>170 Суздальский р-он с/п Селецкое</t>
  </si>
  <si>
    <t>180 г. Ю-Польский</t>
  </si>
  <si>
    <t>180 г. Ю-Польский г. Ю-Польский</t>
  </si>
  <si>
    <t>93,30</t>
  </si>
  <si>
    <t>Итого по 180 г. Ю-Польский</t>
  </si>
  <si>
    <t>180 Ю-Польский р-он</t>
  </si>
  <si>
    <t>180 Ю-Польский р-он с/п Красносельское</t>
  </si>
  <si>
    <t>Итого по 180 Ю-Польский р-он</t>
  </si>
  <si>
    <t>180 Ю-Польский р-он с/п Небыловское</t>
  </si>
  <si>
    <t>180 Ю-Польский р-он с/п Симское</t>
  </si>
  <si>
    <t>190 Радужный г.</t>
  </si>
  <si>
    <t>190 Радужный г. Радужный г.</t>
  </si>
  <si>
    <t>Итого по 190 Радужный г.</t>
  </si>
  <si>
    <t>200 Александровский р-н г. Балакирево</t>
  </si>
  <si>
    <t>200 Александровский р-н г. Балакирево г. Балакирево</t>
  </si>
  <si>
    <t>Итого по 200 Александровский р-н г. Балакирево</t>
  </si>
  <si>
    <t>200 Александровский р-н г.Струнино</t>
  </si>
  <si>
    <t>200 Александровский р-н г.Струнино г. Струнино</t>
  </si>
  <si>
    <t>Итого по 200 Александровский р-н г.Струнино</t>
  </si>
  <si>
    <t>200 Александровский р-н. г. Карабаново</t>
  </si>
  <si>
    <t>200 Александровский р-н. г. Карабаново г. Карабаново</t>
  </si>
  <si>
    <t>Итого по 200 Александровский р-н. г. Карабаново</t>
  </si>
  <si>
    <t>200 Александровский р-н</t>
  </si>
  <si>
    <t>200 Александровский р-н с/п Андреевское</t>
  </si>
  <si>
    <t>Итого по 200 Александровский р-н</t>
  </si>
  <si>
    <t>200 Александровский р-н с/п Каринское</t>
  </si>
  <si>
    <t>200 Александровский р-н с/п Краснопламенское</t>
  </si>
  <si>
    <t>200 Александровский р-н с/п Следневское</t>
  </si>
  <si>
    <t>200 г. Александров</t>
  </si>
  <si>
    <t>200 г. Александров г. Александров</t>
  </si>
  <si>
    <t>Итого по 200 г. Александров</t>
  </si>
  <si>
    <t>300 Вязниковский р-он</t>
  </si>
  <si>
    <t>300 Вязниковский р-он г.Вязники</t>
  </si>
  <si>
    <t>Итого по 300 Вязниковский р-он</t>
  </si>
  <si>
    <t>300 Вязниковский р-он п. Никологоры</t>
  </si>
  <si>
    <t>300 Вязниковский р-он пос.Мстёра</t>
  </si>
  <si>
    <t>-241,15</t>
  </si>
  <si>
    <t>300 Вязниковский р-он пос.Никологоры</t>
  </si>
  <si>
    <t>300 Вязниковский р-он с/п Октябрьское</t>
  </si>
  <si>
    <t>300 Вязниковский р-он с/п Паустовское</t>
  </si>
  <si>
    <t>300 Вязниковский р-он с/п Сарыевское</t>
  </si>
  <si>
    <t>300 Вязниковский р-он с/п Степанцевское</t>
  </si>
  <si>
    <t>300 г. Вязники</t>
  </si>
  <si>
    <t>300 г. Вязники г. Вязники</t>
  </si>
  <si>
    <t>Итого по 300 г. Вязники</t>
  </si>
  <si>
    <t>330 Владимир</t>
  </si>
  <si>
    <t>330 Владимир г.Владимир</t>
  </si>
  <si>
    <t>586,37</t>
  </si>
  <si>
    <t>Итого по 330 Владимир</t>
  </si>
  <si>
    <t>400 г. Гороховец</t>
  </si>
  <si>
    <t>400 г. Гороховец г. Гороховец</t>
  </si>
  <si>
    <t>Итого по 400 г. Гороховец</t>
  </si>
  <si>
    <t>400 Гороховецкий р-н</t>
  </si>
  <si>
    <t>400 Гороховецкий р-н с/п Денисовское</t>
  </si>
  <si>
    <t>Итого по 400 Гороховецкий р-н</t>
  </si>
  <si>
    <t>400 Гороховецкий р-н с/п Куприяновское</t>
  </si>
  <si>
    <t>400 Гороховецкий р-н с/п Фоминское</t>
  </si>
  <si>
    <t>500 г. Гусь-Хрустальный</t>
  </si>
  <si>
    <t>500 г. Гусь-Хрустальный г. Гусь-Хрустальный</t>
  </si>
  <si>
    <t>-202,80</t>
  </si>
  <si>
    <t>Итого по 500 г. Гусь-Хрустальный</t>
  </si>
  <si>
    <t>500 Гусь-Хрустальный р-н</t>
  </si>
  <si>
    <t>500 Гусь-Хрустальный р-н г. Курлово</t>
  </si>
  <si>
    <t>Итого по 500 Гусь-Хрустальный р-н</t>
  </si>
  <si>
    <t>500 Гусь-Хрустальный р-н с/п Анопино</t>
  </si>
  <si>
    <t>500 Гусь-Хрустальный р-н с/п Великодворский</t>
  </si>
  <si>
    <t>500 Гусь-Хрустальный р-н с/п Григорьевское</t>
  </si>
  <si>
    <t>500 Гусь-Хрустальный р-н с/п Демидовское</t>
  </si>
  <si>
    <t>353,77</t>
  </si>
  <si>
    <t>500 Гусь-Хрустальный р-н с/п Добрятино</t>
  </si>
  <si>
    <t>500 Гусь-Хрустальный р-н с/п Золотково</t>
  </si>
  <si>
    <t>500 Гусь-Хрустальный р-н с/п Иванищи</t>
  </si>
  <si>
    <t>500 Гусь-Хрустальный р-н с/п Красное Эхо</t>
  </si>
  <si>
    <t>500 Гусь-Хрустальный р-н с/п Мезиновский</t>
  </si>
  <si>
    <t>500 Гусь-Хрустальный р-н с/п Уршельское</t>
  </si>
  <si>
    <t>600 г. Камешково</t>
  </si>
  <si>
    <t>600 г. Камешково г. Камешково</t>
  </si>
  <si>
    <t>Итого по 600 г. Камешково</t>
  </si>
  <si>
    <t>600 Камешковский р-он</t>
  </si>
  <si>
    <t>600 Камешковский р-он с/п Брызгаловское</t>
  </si>
  <si>
    <t>Итого по 600 Камешковский р-он</t>
  </si>
  <si>
    <t>600 Камешковский р-он с/п Вахромеевское</t>
  </si>
  <si>
    <t>600 Камешковский р-он с/п Второвское</t>
  </si>
  <si>
    <t>600 Камешковский р-он с/п Пенкинское</t>
  </si>
  <si>
    <t>354,90</t>
  </si>
  <si>
    <t>600 Камешковский р-он с/п Сергеихинское</t>
  </si>
  <si>
    <t>700 г. Киржач</t>
  </si>
  <si>
    <t>700 г. Киржач г. Киржач</t>
  </si>
  <si>
    <t>136,68</t>
  </si>
  <si>
    <t>Итого по 700 г. Киржач</t>
  </si>
  <si>
    <t>700 Киржачский р-он</t>
  </si>
  <si>
    <t>700 Киржачский р-он с/п Горкинское</t>
  </si>
  <si>
    <t>Итого по 700 Киржачский р-он</t>
  </si>
  <si>
    <t>700 Киржачский р-он с/п Кипреевское</t>
  </si>
  <si>
    <t>700 Киржачский р-он с/п Першинское</t>
  </si>
  <si>
    <t>700 Киржачский р-он с/п Филипповское</t>
  </si>
  <si>
    <t>800 г. Ковров</t>
  </si>
  <si>
    <t>800 г. Ковров г. Ковров</t>
  </si>
  <si>
    <t>Итого по 800 г. Ковров</t>
  </si>
  <si>
    <t>800 Ковровский р-он</t>
  </si>
  <si>
    <t>800 Ковровский р-он пгт Мелехово</t>
  </si>
  <si>
    <t>Итого по 800 Ковровский р-он</t>
  </si>
  <si>
    <t>800 Ковровский р-он с/п Ивановское</t>
  </si>
  <si>
    <t>800 Ковровский р-он с/п Клязьминское</t>
  </si>
  <si>
    <t>800 Ковровский р-он с/п Малыгинское</t>
  </si>
  <si>
    <t>800 Ковровский р-он с/п Новосельское</t>
  </si>
  <si>
    <t>900 г. Кольчугино</t>
  </si>
  <si>
    <t>900 г. Кольчугино г. Кольчугино</t>
  </si>
  <si>
    <t>Итого по 900 г. Кольчугино</t>
  </si>
  <si>
    <t>900 Кольчугинский р-он</t>
  </si>
  <si>
    <t>900 Кольчугинский р-он с/п Бавленское</t>
  </si>
  <si>
    <t>Итого по 900 Кольчугинский р-он</t>
  </si>
  <si>
    <t>900 Кольчугинский р-он с/п Есиплевское</t>
  </si>
  <si>
    <t>900 Кольчугинский р-он с/п Ильинское</t>
  </si>
  <si>
    <t>900 Кольчугинский р-он с/п Раздольевское</t>
  </si>
  <si>
    <t>900 Кольчугинский р-он с/п Флорищенское</t>
  </si>
  <si>
    <t>Итого за период:</t>
  </si>
  <si>
    <t xml:space="preserve"> ООО "ЕРИЦ Владимирской области" _______________</t>
  </si>
  <si>
    <t>Страница 1 из 5</t>
  </si>
  <si>
    <t>Капитальный ремонт(спец.счет)</t>
  </si>
  <si>
    <t>84,50</t>
  </si>
  <si>
    <t>97,07</t>
  </si>
  <si>
    <t>95,16</t>
  </si>
  <si>
    <t>94,87</t>
  </si>
  <si>
    <t>ФОНД КАПИТАЛЬНОГО РЕМОНТА ВО</t>
  </si>
  <si>
    <t>211,25</t>
  </si>
  <si>
    <t>140,33</t>
  </si>
  <si>
    <t>279,50</t>
  </si>
  <si>
    <t>98,67</t>
  </si>
  <si>
    <t>577,20</t>
  </si>
  <si>
    <t>98,30</t>
  </si>
  <si>
    <t>99,73</t>
  </si>
  <si>
    <t>98,82</t>
  </si>
  <si>
    <t>17,55</t>
  </si>
  <si>
    <t>863,20</t>
  </si>
  <si>
    <t>99,02</t>
  </si>
  <si>
    <t xml:space="preserve"> Вязниковский р-он</t>
  </si>
  <si>
    <t>Итого по</t>
  </si>
  <si>
    <t xml:space="preserve"> пос. Добрятино</t>
  </si>
  <si>
    <t xml:space="preserve"> Судогодский р-он</t>
  </si>
  <si>
    <t xml:space="preserve"> ФОНД КАПИТАЛЬНОГО РЕМОНТА ВО _______________</t>
  </si>
  <si>
    <t>Страница 1 из 4</t>
  </si>
  <si>
    <t>Капитальный ремонт (специальный счет)</t>
  </si>
  <si>
    <t>100,00</t>
  </si>
  <si>
    <t>449,13</t>
  </si>
  <si>
    <t>46,57</t>
  </si>
  <si>
    <t>100,25</t>
  </si>
  <si>
    <t>521,95</t>
  </si>
  <si>
    <t>103,57</t>
  </si>
  <si>
    <t>211,90</t>
  </si>
  <si>
    <t>687,12</t>
  </si>
  <si>
    <t>91,50</t>
  </si>
  <si>
    <t>99,26</t>
  </si>
  <si>
    <t>68,36</t>
  </si>
  <si>
    <t>85,85</t>
  </si>
  <si>
    <t>93,13</t>
  </si>
  <si>
    <t>94,65</t>
  </si>
  <si>
    <t>91,92</t>
  </si>
  <si>
    <t>94,98</t>
  </si>
  <si>
    <t>407,91</t>
  </si>
  <si>
    <t>93,60</t>
  </si>
  <si>
    <t>90,93</t>
  </si>
  <si>
    <t>95,94</t>
  </si>
  <si>
    <t>97,44</t>
  </si>
  <si>
    <t>283,57</t>
  </si>
  <si>
    <t>93,25</t>
  </si>
  <si>
    <t>94,48</t>
  </si>
  <si>
    <t>94,70</t>
  </si>
  <si>
    <t>99,39</t>
  </si>
  <si>
    <t>99,75</t>
  </si>
  <si>
    <t>96,43</t>
  </si>
  <si>
    <t>103,39</t>
  </si>
  <si>
    <t>732,26</t>
  </si>
  <si>
    <t>91,10</t>
  </si>
  <si>
    <t>97,50</t>
  </si>
  <si>
    <t>99,03</t>
  </si>
  <si>
    <t>97,34</t>
  </si>
  <si>
    <t>96,22</t>
  </si>
  <si>
    <t>95,44</t>
  </si>
  <si>
    <t>99,51</t>
  </si>
  <si>
    <t>94,89</t>
  </si>
  <si>
    <t>94,22</t>
  </si>
  <si>
    <t>с 01.04.2014 по 31.12.2021</t>
  </si>
  <si>
    <t>19.01.2022</t>
  </si>
  <si>
    <t>на 31.12.2021</t>
  </si>
  <si>
    <t>96,10</t>
  </si>
  <si>
    <t>63,17</t>
  </si>
  <si>
    <t>95,62</t>
  </si>
  <si>
    <t>95,97</t>
  </si>
  <si>
    <t>89,19</t>
  </si>
  <si>
    <t>82,19</t>
  </si>
  <si>
    <t>89,34</t>
  </si>
  <si>
    <t>900,81</t>
  </si>
  <si>
    <t>98,42</t>
  </si>
  <si>
    <t>92,59</t>
  </si>
  <si>
    <t>97,11</t>
  </si>
  <si>
    <t>96,61</t>
  </si>
  <si>
    <t>45,60</t>
  </si>
  <si>
    <t>97,76</t>
  </si>
  <si>
    <t>98,26</t>
  </si>
  <si>
    <t>97,29</t>
  </si>
  <si>
    <t>94,47</t>
  </si>
  <si>
    <t>86,25</t>
  </si>
  <si>
    <t>94,77</t>
  </si>
  <si>
    <t>95,07</t>
  </si>
  <si>
    <t>871,93</t>
  </si>
  <si>
    <t>105,25</t>
  </si>
  <si>
    <t>90,62</t>
  </si>
  <si>
    <t>91,74</t>
  </si>
  <si>
    <t>79,35</t>
  </si>
  <si>
    <t>585,45</t>
  </si>
  <si>
    <t>88,45</t>
  </si>
  <si>
    <t>85,68</t>
  </si>
  <si>
    <t>0,96</t>
  </si>
  <si>
    <t>103,58</t>
  </si>
  <si>
    <t>86,47</t>
  </si>
  <si>
    <t>0,61</t>
  </si>
  <si>
    <t>84,72</t>
  </si>
  <si>
    <t>75,84</t>
  </si>
  <si>
    <t>84,63</t>
  </si>
  <si>
    <t>95,52</t>
  </si>
  <si>
    <t>87,68</t>
  </si>
  <si>
    <t>74,58</t>
  </si>
  <si>
    <t>98,99</t>
  </si>
  <si>
    <t>89,60</t>
  </si>
  <si>
    <t>251,59</t>
  </si>
  <si>
    <t>95,26</t>
  </si>
  <si>
    <t>97,00</t>
  </si>
  <si>
    <t>92,83</t>
  </si>
  <si>
    <t>0,22</t>
  </si>
  <si>
    <t>729,03</t>
  </si>
  <si>
    <t>93,33</t>
  </si>
  <si>
    <t>88,18</t>
  </si>
  <si>
    <t>94,69</t>
  </si>
  <si>
    <t>6,92</t>
  </si>
  <si>
    <t>95,25</t>
  </si>
  <si>
    <t>95,09</t>
  </si>
  <si>
    <t>1,15</t>
  </si>
  <si>
    <t>96,26</t>
  </si>
  <si>
    <t>91,54</t>
  </si>
  <si>
    <t>54,34</t>
  </si>
  <si>
    <t>89,31</t>
  </si>
  <si>
    <t>98,44</t>
  </si>
  <si>
    <t>96,84</t>
  </si>
  <si>
    <t>876,60</t>
  </si>
  <si>
    <t>95,56</t>
  </si>
  <si>
    <t>254,12</t>
  </si>
  <si>
    <t>90,55</t>
  </si>
  <si>
    <t>94,10</t>
  </si>
  <si>
    <t>90,35</t>
  </si>
  <si>
    <t>88,10</t>
  </si>
  <si>
    <t>95,19</t>
  </si>
  <si>
    <t>83,32</t>
  </si>
  <si>
    <t>78,24</t>
  </si>
  <si>
    <t>85,95</t>
  </si>
  <si>
    <t>89,20</t>
  </si>
  <si>
    <t>374,84</t>
  </si>
  <si>
    <t>88,40</t>
  </si>
  <si>
    <t>96,34</t>
  </si>
  <si>
    <t>80,41</t>
  </si>
  <si>
    <t>89,41</t>
  </si>
  <si>
    <t>326,09</t>
  </si>
  <si>
    <t>91,48</t>
  </si>
  <si>
    <t>82,44</t>
  </si>
  <si>
    <t>19,19</t>
  </si>
  <si>
    <t>93,18</t>
  </si>
  <si>
    <t>91,91</t>
  </si>
  <si>
    <t>90,15</t>
  </si>
  <si>
    <t>67,39</t>
  </si>
  <si>
    <t>69,84</t>
  </si>
  <si>
    <t>93,28</t>
  </si>
  <si>
    <t>91,81</t>
  </si>
  <si>
    <t>4,89</t>
  </si>
  <si>
    <t>92,30</t>
  </si>
  <si>
    <t>27,21</t>
  </si>
  <si>
    <t>77,28</t>
  </si>
  <si>
    <t>88,34</t>
  </si>
  <si>
    <t>264,05</t>
  </si>
  <si>
    <t>93,42</t>
  </si>
  <si>
    <t>0,01</t>
  </si>
  <si>
    <t>93,45</t>
  </si>
  <si>
    <t>85,37</t>
  </si>
  <si>
    <t>941,76</t>
  </si>
  <si>
    <t>92,32</t>
  </si>
  <si>
    <t>781,15</t>
  </si>
  <si>
    <t>90,97</t>
  </si>
  <si>
    <t>655,13</t>
  </si>
  <si>
    <t>91,24</t>
  </si>
  <si>
    <t>95,00</t>
  </si>
  <si>
    <t>153,40</t>
  </si>
  <si>
    <t>89,57</t>
  </si>
  <si>
    <t>95,35</t>
  </si>
  <si>
    <t>93,59</t>
  </si>
  <si>
    <t>93,43</t>
  </si>
  <si>
    <t>87,63</t>
  </si>
  <si>
    <t>92,17</t>
  </si>
  <si>
    <t>92,91</t>
  </si>
  <si>
    <t>94,17</t>
  </si>
  <si>
    <t>90,18</t>
  </si>
  <si>
    <t>80,18</t>
  </si>
  <si>
    <t>83,81</t>
  </si>
  <si>
    <t>82,45</t>
  </si>
  <si>
    <t>46,91</t>
  </si>
  <si>
    <t>666,96</t>
  </si>
  <si>
    <t>57,26</t>
  </si>
  <si>
    <t>87,62</t>
  </si>
  <si>
    <t>90,51</t>
  </si>
  <si>
    <t>74,23</t>
  </si>
  <si>
    <t>88,91</t>
  </si>
  <si>
    <t>83,01</t>
  </si>
  <si>
    <t>55,05</t>
  </si>
  <si>
    <t>65,03</t>
  </si>
  <si>
    <t>72,59</t>
  </si>
  <si>
    <t>74,04</t>
  </si>
  <si>
    <t>40,69</t>
  </si>
  <si>
    <t>81,80</t>
  </si>
  <si>
    <t>80,25</t>
  </si>
  <si>
    <t>88,60</t>
  </si>
  <si>
    <t>79,37</t>
  </si>
  <si>
    <t>52,45</t>
  </si>
  <si>
    <t>66,17</t>
  </si>
  <si>
    <t>91,94</t>
  </si>
  <si>
    <t>82,73</t>
  </si>
  <si>
    <t>77,96</t>
  </si>
  <si>
    <t>825,63</t>
  </si>
  <si>
    <t>93,68</t>
  </si>
  <si>
    <t>346,09</t>
  </si>
  <si>
    <t>92,02</t>
  </si>
  <si>
    <t>73,02</t>
  </si>
  <si>
    <t>90,07</t>
  </si>
  <si>
    <t>90,31</t>
  </si>
  <si>
    <t>91,38</t>
  </si>
  <si>
    <t>1,29</t>
  </si>
  <si>
    <t>61,98</t>
  </si>
  <si>
    <t>595,99</t>
  </si>
  <si>
    <t>86,43</t>
  </si>
  <si>
    <t>185,57</t>
  </si>
  <si>
    <t>75,46</t>
  </si>
  <si>
    <t>92,14</t>
  </si>
  <si>
    <t>83,73</t>
  </si>
  <si>
    <t>86,71</t>
  </si>
  <si>
    <t>88,13</t>
  </si>
  <si>
    <t>93,31</t>
  </si>
  <si>
    <t>52,73</t>
  </si>
  <si>
    <t>68,91</t>
  </si>
  <si>
    <t>35,23</t>
  </si>
  <si>
    <t>91,12</t>
  </si>
  <si>
    <t>328,32</t>
  </si>
  <si>
    <t>80,22</t>
  </si>
  <si>
    <t>96,86</t>
  </si>
  <si>
    <t>89,89</t>
  </si>
  <si>
    <t>91,53</t>
  </si>
  <si>
    <t>90,38</t>
  </si>
  <si>
    <t>93,10</t>
  </si>
  <si>
    <t>84,96</t>
  </si>
  <si>
    <t>73,22</t>
  </si>
  <si>
    <t>405,46</t>
  </si>
  <si>
    <t>85,66</t>
  </si>
  <si>
    <t>91,23</t>
  </si>
  <si>
    <t>20.01.2022</t>
  </si>
  <si>
    <t>95,50</t>
  </si>
  <si>
    <t>39,55</t>
  </si>
  <si>
    <t>14,25</t>
  </si>
  <si>
    <t>7,11</t>
  </si>
  <si>
    <t>100,10</t>
  </si>
  <si>
    <t>103,92</t>
  </si>
  <si>
    <t>103,28</t>
  </si>
  <si>
    <t>71,65</t>
  </si>
  <si>
    <t>109,33</t>
  </si>
  <si>
    <t>97,98</t>
  </si>
  <si>
    <t>50,96</t>
  </si>
  <si>
    <t>71,78</t>
  </si>
  <si>
    <t>113,97</t>
  </si>
  <si>
    <t>31,33</t>
  </si>
  <si>
    <t>99,21</t>
  </si>
  <si>
    <t>104,65</t>
  </si>
  <si>
    <t>459,87</t>
  </si>
  <si>
    <t>96,74</t>
  </si>
  <si>
    <t>92,58</t>
  </si>
  <si>
    <t>98,55</t>
  </si>
  <si>
    <t>89,44</t>
  </si>
  <si>
    <t>283,40</t>
  </si>
  <si>
    <t>101,83</t>
  </si>
  <si>
    <t>-100,12</t>
  </si>
  <si>
    <t>93,58</t>
  </si>
  <si>
    <t>304,85</t>
  </si>
  <si>
    <t>102,46</t>
  </si>
  <si>
    <t>872,65</t>
  </si>
  <si>
    <t>101,71</t>
  </si>
  <si>
    <t>98,70</t>
  </si>
  <si>
    <t>97,14</t>
  </si>
  <si>
    <t>99,94</t>
  </si>
  <si>
    <t>345,35</t>
  </si>
  <si>
    <t>94,19</t>
  </si>
  <si>
    <t>99,65</t>
  </si>
  <si>
    <t>124,86</t>
  </si>
  <si>
    <t>77,47</t>
  </si>
  <si>
    <t>92,49</t>
  </si>
  <si>
    <t>70,69</t>
  </si>
  <si>
    <t>296,49</t>
  </si>
  <si>
    <t>280,53</t>
  </si>
  <si>
    <t>311,16</t>
  </si>
  <si>
    <t>290,71</t>
  </si>
  <si>
    <t>59,56</t>
  </si>
  <si>
    <t>100,26</t>
  </si>
  <si>
    <t>98,93</t>
  </si>
  <si>
    <t>100,60</t>
  </si>
  <si>
    <t>49,94</t>
  </si>
  <si>
    <t>92,41</t>
  </si>
  <si>
    <t>39,09</t>
  </si>
  <si>
    <t>98,75</t>
  </si>
  <si>
    <t>80,87</t>
  </si>
  <si>
    <t>101,18</t>
  </si>
  <si>
    <t>99,08</t>
  </si>
  <si>
    <t>99,95</t>
  </si>
  <si>
    <t>95,63</t>
  </si>
  <si>
    <t>98,63</t>
  </si>
  <si>
    <t>100,40</t>
  </si>
  <si>
    <t>85,23</t>
  </si>
  <si>
    <t>95,13</t>
  </si>
  <si>
    <t>98,23</t>
  </si>
  <si>
    <t>99,57</t>
  </si>
  <si>
    <t>93,82</t>
  </si>
  <si>
    <t>98,65</t>
  </si>
  <si>
    <t>101,90</t>
  </si>
  <si>
    <t>99,49</t>
  </si>
  <si>
    <t>19,40</t>
  </si>
  <si>
    <t>451,88</t>
  </si>
  <si>
    <t>103,03</t>
  </si>
  <si>
    <t>99,98</t>
  </si>
  <si>
    <t>98,41</t>
  </si>
  <si>
    <t>99,14</t>
  </si>
  <si>
    <t>80,12</t>
  </si>
  <si>
    <t>99,06</t>
  </si>
  <si>
    <t>99,66</t>
  </si>
  <si>
    <t>117,58</t>
  </si>
  <si>
    <t>9,56</t>
  </si>
  <si>
    <t>100,44</t>
  </si>
  <si>
    <t>96,51</t>
  </si>
  <si>
    <t>81,21</t>
  </si>
  <si>
    <t>99,64</t>
  </si>
  <si>
    <t>96,53</t>
  </si>
  <si>
    <t>98,03</t>
  </si>
  <si>
    <t>105,59</t>
  </si>
  <si>
    <t>100,11</t>
  </si>
  <si>
    <t>101,17</t>
  </si>
  <si>
    <t>99,82</t>
  </si>
  <si>
    <t>325,00</t>
  </si>
  <si>
    <t>32,83</t>
  </si>
  <si>
    <t>97,58</t>
  </si>
  <si>
    <t>208,53</t>
  </si>
  <si>
    <t>100,16</t>
  </si>
  <si>
    <t>88,51</t>
  </si>
  <si>
    <t>104,05</t>
  </si>
  <si>
    <t>609,90</t>
  </si>
  <si>
    <t>99,63</t>
  </si>
  <si>
    <t>678,76</t>
  </si>
  <si>
    <t>63,97</t>
  </si>
  <si>
    <t>82,62</t>
  </si>
  <si>
    <t>92,09</t>
  </si>
  <si>
    <t>95,80</t>
  </si>
  <si>
    <t>169,46</t>
  </si>
  <si>
    <t>95,22</t>
  </si>
  <si>
    <t>102,11</t>
  </si>
  <si>
    <t>105,06</t>
  </si>
  <si>
    <t>101,31</t>
  </si>
  <si>
    <t>855,40</t>
  </si>
  <si>
    <t>101,77</t>
  </si>
  <si>
    <t>102,70</t>
  </si>
  <si>
    <t>121,44</t>
  </si>
  <si>
    <t>317,67</t>
  </si>
  <si>
    <t>311,35</t>
  </si>
  <si>
    <t>213,85</t>
  </si>
  <si>
    <t>29,66</t>
  </si>
  <si>
    <t>831,68</t>
  </si>
  <si>
    <t>86,70</t>
  </si>
  <si>
    <t>163,99</t>
  </si>
  <si>
    <t>615,62</t>
  </si>
  <si>
    <t>89,25</t>
  </si>
  <si>
    <t>101,48</t>
  </si>
  <si>
    <t>87,83</t>
  </si>
  <si>
    <t>113,54</t>
  </si>
  <si>
    <t>100,36</t>
  </si>
  <si>
    <t>654,94</t>
  </si>
  <si>
    <t>378,95</t>
  </si>
  <si>
    <t>57,86</t>
  </si>
  <si>
    <t>275,99</t>
  </si>
  <si>
    <t>113,67</t>
  </si>
  <si>
    <t>911,82</t>
  </si>
  <si>
    <t>97,79</t>
  </si>
  <si>
    <t>101,06</t>
  </si>
  <si>
    <t>ИТОГО</t>
  </si>
  <si>
    <t>Александровский р-н</t>
  </si>
  <si>
    <t>Вязниковский р-н</t>
  </si>
  <si>
    <t>Гороховецкий р-н</t>
  </si>
  <si>
    <t>Гусь-Хрустальный р-н</t>
  </si>
  <si>
    <t>Камешковский р-н</t>
  </si>
  <si>
    <t>Киржачский р-н</t>
  </si>
  <si>
    <t>Ковровский р-н</t>
  </si>
  <si>
    <t>Кольчугинский р-н</t>
  </si>
  <si>
    <t>Меленковский р-н</t>
  </si>
  <si>
    <t>Муромский р-н</t>
  </si>
  <si>
    <t>Петушинский р-н</t>
  </si>
  <si>
    <t>Селивановский р-н</t>
  </si>
  <si>
    <t>Собинский р-н</t>
  </si>
  <si>
    <t>Судогодскийр-н</t>
  </si>
  <si>
    <t>Суздальскийр-н</t>
  </si>
  <si>
    <t>Юрьев-Польский р-н</t>
  </si>
  <si>
    <t>01.04.2014-30.04.2023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</si>
</sst>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charset val="1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indexed="11"/>
        <bgColor indexed="11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135"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10" fontId="2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1" fillId="0" borderId="0" xfId="0" applyNumberFormat="1" applyFont="1" applyAlignment="1">
      <alignment horizontal="left"/>
    </xf>
    <xf numFmtId="0" fontId="13" fillId="0" borderId="5" xfId="0" applyFont="1" applyBorder="1" applyAlignment="1">
      <alignment horizontal="left" vertical="top" readingOrder="1"/>
    </xf>
    <xf numFmtId="0" fontId="13" fillId="0" borderId="5" xfId="0" applyFont="1" applyBorder="1" applyAlignment="1">
      <alignment horizontal="center" readingOrder="1"/>
    </xf>
    <xf numFmtId="0" fontId="14" fillId="0" borderId="5" xfId="0" applyFont="1" applyBorder="1" applyAlignment="1">
      <alignment horizontal="right" vertical="top" readingOrder="1"/>
    </xf>
    <xf numFmtId="0" fontId="0" fillId="0" borderId="0" xfId="0"/>
    <xf numFmtId="0" fontId="13" fillId="0" borderId="0" xfId="0" applyFont="1" applyAlignment="1">
      <alignment horizontal="left" vertical="top" readingOrder="1"/>
    </xf>
    <xf numFmtId="0" fontId="13" fillId="0" borderId="0" xfId="0" applyFont="1" applyAlignment="1">
      <alignment horizontal="right" vertical="top" wrapText="1" readingOrder="1"/>
    </xf>
    <xf numFmtId="0" fontId="13" fillId="0" borderId="0" xfId="0" applyFont="1" applyAlignment="1">
      <alignment horizontal="center" vertical="top" readingOrder="1"/>
    </xf>
    <xf numFmtId="0" fontId="13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horizontal="right" vertical="top" readingOrder="1"/>
    </xf>
    <xf numFmtId="0" fontId="13" fillId="0" borderId="6" xfId="0" applyFont="1" applyBorder="1" applyAlignment="1">
      <alignment horizontal="left" vertical="top" readingOrder="1"/>
    </xf>
    <xf numFmtId="0" fontId="13" fillId="2" borderId="8" xfId="0" applyFont="1" applyFill="1" applyBorder="1" applyAlignment="1">
      <alignment horizontal="center" vertical="center" readingOrder="1"/>
    </xf>
    <xf numFmtId="0" fontId="13" fillId="2" borderId="7" xfId="0" applyFont="1" applyFill="1" applyBorder="1" applyAlignment="1">
      <alignment horizontal="center" readingOrder="1"/>
    </xf>
    <xf numFmtId="0" fontId="13" fillId="2" borderId="9" xfId="0" applyFont="1" applyFill="1" applyBorder="1" applyAlignment="1">
      <alignment horizontal="center" vertical="center" readingOrder="1"/>
    </xf>
    <xf numFmtId="0" fontId="13" fillId="2" borderId="10" xfId="0" applyFont="1" applyFill="1" applyBorder="1" applyAlignment="1">
      <alignment horizontal="center" vertical="top" readingOrder="1"/>
    </xf>
    <xf numFmtId="0" fontId="13" fillId="3" borderId="11" xfId="0" applyFont="1" applyFill="1" applyBorder="1" applyAlignment="1">
      <alignment horizontal="left" vertical="center" readingOrder="1"/>
    </xf>
    <xf numFmtId="0" fontId="13" fillId="3" borderId="12" xfId="0" applyFont="1" applyFill="1" applyBorder="1" applyAlignment="1">
      <alignment horizontal="left" vertical="top" readingOrder="1"/>
    </xf>
    <xf numFmtId="0" fontId="13" fillId="0" borderId="11" xfId="0" applyFont="1" applyBorder="1" applyAlignment="1">
      <alignment horizontal="left" vertical="top" readingOrder="1"/>
    </xf>
    <xf numFmtId="0" fontId="13" fillId="0" borderId="13" xfId="0" applyFont="1" applyBorder="1" applyAlignment="1">
      <alignment horizontal="left" vertical="center" readingOrder="1"/>
    </xf>
    <xf numFmtId="0" fontId="13" fillId="0" borderId="13" xfId="0" applyFont="1" applyBorder="1" applyAlignment="1">
      <alignment horizontal="center" vertical="center" readingOrder="1"/>
    </xf>
    <xf numFmtId="4" fontId="13" fillId="0" borderId="13" xfId="0" applyNumberFormat="1" applyFont="1" applyBorder="1" applyAlignment="1">
      <alignment horizontal="right" vertical="center" readingOrder="1"/>
    </xf>
    <xf numFmtId="0" fontId="13" fillId="0" borderId="13" xfId="0" applyFont="1" applyBorder="1" applyAlignment="1">
      <alignment horizontal="left" vertical="top" readingOrder="1"/>
    </xf>
    <xf numFmtId="0" fontId="13" fillId="0" borderId="12" xfId="0" applyFont="1" applyBorder="1" applyAlignment="1">
      <alignment horizontal="left" vertical="top" readingOrder="1"/>
    </xf>
    <xf numFmtId="0" fontId="13" fillId="0" borderId="11" xfId="0" applyFont="1" applyBorder="1" applyAlignment="1">
      <alignment horizontal="right" vertical="center" readingOrder="1"/>
    </xf>
    <xf numFmtId="0" fontId="13" fillId="2" borderId="11" xfId="0" applyFont="1" applyFill="1" applyBorder="1" applyAlignment="1">
      <alignment horizontal="right" vertical="center" readingOrder="1"/>
    </xf>
    <xf numFmtId="0" fontId="13" fillId="2" borderId="13" xfId="0" applyFont="1" applyFill="1" applyBorder="1" applyAlignment="1">
      <alignment horizontal="center" vertical="center" readingOrder="1"/>
    </xf>
    <xf numFmtId="0" fontId="13" fillId="0" borderId="14" xfId="0" applyFont="1" applyBorder="1" applyAlignment="1">
      <alignment horizontal="left" vertical="top" readingOrder="1"/>
    </xf>
    <xf numFmtId="0" fontId="13" fillId="0" borderId="10" xfId="0" applyFont="1" applyBorder="1" applyAlignment="1">
      <alignment horizontal="left" vertical="top" readingOrder="1"/>
    </xf>
    <xf numFmtId="4" fontId="13" fillId="2" borderId="8" xfId="0" applyNumberFormat="1" applyFont="1" applyFill="1" applyBorder="1" applyAlignment="1">
      <alignment horizontal="center" vertical="center" readingOrder="1"/>
    </xf>
    <xf numFmtId="0" fontId="15" fillId="0" borderId="14" xfId="0" applyFont="1" applyBorder="1" applyAlignment="1">
      <alignment horizontal="center" readingOrder="1"/>
    </xf>
    <xf numFmtId="0" fontId="0" fillId="0" borderId="15" xfId="0" applyBorder="1" applyAlignment="1">
      <alignment vertical="top"/>
    </xf>
    <xf numFmtId="4" fontId="0" fillId="0" borderId="0" xfId="0" applyNumberForma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>
      <alignment horizont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 readingOrder="1"/>
    </xf>
    <xf numFmtId="0" fontId="13" fillId="0" borderId="0" xfId="0" applyFont="1" applyAlignment="1">
      <alignment horizontal="right" vertical="top" readingOrder="1"/>
    </xf>
    <xf numFmtId="0" fontId="13" fillId="0" borderId="6" xfId="0" applyFont="1" applyBorder="1" applyAlignment="1">
      <alignment horizontal="left" vertical="top" readingOrder="1"/>
    </xf>
    <xf numFmtId="0" fontId="13" fillId="0" borderId="5" xfId="0" applyFont="1" applyBorder="1" applyAlignment="1">
      <alignment horizontal="left" vertical="top" readingOrder="1"/>
    </xf>
    <xf numFmtId="0" fontId="13" fillId="0" borderId="5" xfId="0" applyFont="1" applyBorder="1" applyAlignment="1">
      <alignment horizontal="center" readingOrder="1"/>
    </xf>
    <xf numFmtId="0" fontId="13" fillId="0" borderId="0" xfId="0" applyFont="1" applyAlignment="1">
      <alignment horizontal="center" readingOrder="1"/>
    </xf>
    <xf numFmtId="0" fontId="14" fillId="0" borderId="5" xfId="0" applyFont="1" applyBorder="1" applyAlignment="1">
      <alignment horizontal="right" vertical="top" readingOrder="1"/>
    </xf>
    <xf numFmtId="0" fontId="13" fillId="0" borderId="0" xfId="0" applyFont="1" applyAlignment="1">
      <alignment horizontal="right" vertical="top" wrapText="1" readingOrder="1"/>
    </xf>
    <xf numFmtId="0" fontId="13" fillId="0" borderId="0" xfId="0" applyFont="1" applyAlignment="1">
      <alignment horizontal="center" vertical="top" readingOrder="1"/>
    </xf>
    <xf numFmtId="0" fontId="13" fillId="0" borderId="0" xfId="0" applyFont="1" applyAlignment="1">
      <alignment horizontal="center" vertical="top" wrapText="1" readingOrder="1"/>
    </xf>
    <xf numFmtId="0" fontId="13" fillId="2" borderId="16" xfId="0" applyFont="1" applyFill="1" applyBorder="1" applyAlignment="1">
      <alignment horizontal="center" vertical="center" readingOrder="1"/>
    </xf>
    <xf numFmtId="0" fontId="13" fillId="2" borderId="14" xfId="0" applyFont="1" applyFill="1" applyBorder="1" applyAlignment="1">
      <alignment horizontal="center" vertical="center" readingOrder="1"/>
    </xf>
    <xf numFmtId="0" fontId="13" fillId="2" borderId="17" xfId="0" applyFont="1" applyFill="1" applyBorder="1" applyAlignment="1">
      <alignment horizontal="center" vertical="center" readingOrder="1"/>
    </xf>
    <xf numFmtId="0" fontId="13" fillId="2" borderId="18" xfId="0" applyFont="1" applyFill="1" applyBorder="1" applyAlignment="1">
      <alignment horizontal="center" vertical="center" readingOrder="1"/>
    </xf>
    <xf numFmtId="0" fontId="13" fillId="2" borderId="0" xfId="0" applyFont="1" applyFill="1" applyAlignment="1">
      <alignment horizontal="center" vertical="center" readingOrder="1"/>
    </xf>
    <xf numFmtId="0" fontId="13" fillId="2" borderId="19" xfId="0" applyFont="1" applyFill="1" applyBorder="1" applyAlignment="1">
      <alignment horizontal="center" vertical="center" readingOrder="1"/>
    </xf>
    <xf numFmtId="0" fontId="13" fillId="2" borderId="20" xfId="0" applyFont="1" applyFill="1" applyBorder="1" applyAlignment="1">
      <alignment horizontal="center" vertical="center" readingOrder="1"/>
    </xf>
    <xf numFmtId="0" fontId="13" fillId="2" borderId="6" xfId="0" applyFont="1" applyFill="1" applyBorder="1" applyAlignment="1">
      <alignment horizontal="center" vertical="center" readingOrder="1"/>
    </xf>
    <xf numFmtId="0" fontId="13" fillId="2" borderId="21" xfId="0" applyFont="1" applyFill="1" applyBorder="1" applyAlignment="1">
      <alignment horizontal="center" vertical="center" readingOrder="1"/>
    </xf>
    <xf numFmtId="0" fontId="13" fillId="2" borderId="18" xfId="0" applyFont="1" applyFill="1" applyBorder="1" applyAlignment="1">
      <alignment horizontal="center" vertical="top" readingOrder="1"/>
    </xf>
    <xf numFmtId="0" fontId="13" fillId="2" borderId="0" xfId="0" applyFont="1" applyFill="1" applyAlignment="1">
      <alignment horizontal="center" vertical="top" readingOrder="1"/>
    </xf>
    <xf numFmtId="0" fontId="13" fillId="2" borderId="19" xfId="0" applyFont="1" applyFill="1" applyBorder="1" applyAlignment="1">
      <alignment horizontal="center" vertical="top" readingOrder="1"/>
    </xf>
    <xf numFmtId="0" fontId="13" fillId="2" borderId="20" xfId="0" applyFont="1" applyFill="1" applyBorder="1" applyAlignment="1">
      <alignment horizontal="center" vertical="top" readingOrder="1"/>
    </xf>
    <xf numFmtId="0" fontId="13" fillId="2" borderId="6" xfId="0" applyFont="1" applyFill="1" applyBorder="1" applyAlignment="1">
      <alignment horizontal="center" vertical="top" readingOrder="1"/>
    </xf>
    <xf numFmtId="0" fontId="13" fillId="2" borderId="21" xfId="0" applyFont="1" applyFill="1" applyBorder="1" applyAlignment="1">
      <alignment horizontal="center" vertical="top" readingOrder="1"/>
    </xf>
    <xf numFmtId="0" fontId="13" fillId="2" borderId="9" xfId="0" applyFont="1" applyFill="1" applyBorder="1" applyAlignment="1">
      <alignment horizontal="center" vertical="top" readingOrder="1"/>
    </xf>
    <xf numFmtId="0" fontId="13" fillId="2" borderId="10" xfId="0" applyFont="1" applyFill="1" applyBorder="1" applyAlignment="1">
      <alignment horizontal="center" vertical="top" readingOrder="1"/>
    </xf>
    <xf numFmtId="0" fontId="13" fillId="2" borderId="11" xfId="0" applyFont="1" applyFill="1" applyBorder="1" applyAlignment="1">
      <alignment horizontal="center" vertical="center" readingOrder="1"/>
    </xf>
    <xf numFmtId="0" fontId="13" fillId="2" borderId="13" xfId="0" applyFont="1" applyFill="1" applyBorder="1" applyAlignment="1">
      <alignment horizontal="center" vertical="center" readingOrder="1"/>
    </xf>
    <xf numFmtId="0" fontId="13" fillId="2" borderId="12" xfId="0" applyFont="1" applyFill="1" applyBorder="1" applyAlignment="1">
      <alignment horizontal="center" vertical="center" readingOrder="1"/>
    </xf>
    <xf numFmtId="0" fontId="13" fillId="2" borderId="7" xfId="0" applyFont="1" applyFill="1" applyBorder="1" applyAlignment="1">
      <alignment horizontal="center" readingOrder="1"/>
    </xf>
    <xf numFmtId="0" fontId="13" fillId="2" borderId="9" xfId="0" applyFont="1" applyFill="1" applyBorder="1" applyAlignment="1">
      <alignment horizontal="center" readingOrder="1"/>
    </xf>
    <xf numFmtId="0" fontId="13" fillId="2" borderId="16" xfId="0" applyFont="1" applyFill="1" applyBorder="1" applyAlignment="1">
      <alignment horizontal="center" readingOrder="1"/>
    </xf>
    <xf numFmtId="0" fontId="13" fillId="2" borderId="14" xfId="0" applyFont="1" applyFill="1" applyBorder="1" applyAlignment="1">
      <alignment horizontal="center" readingOrder="1"/>
    </xf>
    <xf numFmtId="0" fontId="13" fillId="2" borderId="17" xfId="0" applyFont="1" applyFill="1" applyBorder="1" applyAlignment="1">
      <alignment horizontal="center" readingOrder="1"/>
    </xf>
    <xf numFmtId="0" fontId="13" fillId="2" borderId="9" xfId="0" applyFont="1" applyFill="1" applyBorder="1" applyAlignment="1">
      <alignment horizontal="center" vertical="center" readingOrder="1"/>
    </xf>
    <xf numFmtId="0" fontId="13" fillId="2" borderId="7" xfId="0" applyFont="1" applyFill="1" applyBorder="1" applyAlignment="1">
      <alignment horizontal="center" vertical="center" readingOrder="1"/>
    </xf>
    <xf numFmtId="0" fontId="13" fillId="2" borderId="10" xfId="0" applyFont="1" applyFill="1" applyBorder="1" applyAlignment="1">
      <alignment horizontal="center" vertical="center" readingOrder="1"/>
    </xf>
    <xf numFmtId="0" fontId="13" fillId="0" borderId="11" xfId="0" applyFont="1" applyBorder="1" applyAlignment="1">
      <alignment horizontal="right" vertical="center" readingOrder="1"/>
    </xf>
    <xf numFmtId="0" fontId="13" fillId="0" borderId="13" xfId="0" applyFont="1" applyBorder="1" applyAlignment="1">
      <alignment horizontal="right" vertical="center" readingOrder="1"/>
    </xf>
    <xf numFmtId="4" fontId="13" fillId="0" borderId="13" xfId="0" applyNumberFormat="1" applyFont="1" applyBorder="1" applyAlignment="1">
      <alignment horizontal="right" vertical="center" readingOrder="1"/>
    </xf>
    <xf numFmtId="0" fontId="13" fillId="0" borderId="13" xfId="0" applyFont="1" applyBorder="1" applyAlignment="1">
      <alignment horizontal="left" vertical="top" readingOrder="1"/>
    </xf>
    <xf numFmtId="0" fontId="13" fillId="3" borderId="11" xfId="0" applyFont="1" applyFill="1" applyBorder="1" applyAlignment="1">
      <alignment horizontal="left" vertical="center" readingOrder="1"/>
    </xf>
    <xf numFmtId="0" fontId="13" fillId="3" borderId="13" xfId="0" applyFont="1" applyFill="1" applyBorder="1" applyAlignment="1">
      <alignment horizontal="left" vertical="center" readingOrder="1"/>
    </xf>
    <xf numFmtId="0" fontId="13" fillId="3" borderId="13" xfId="0" applyFont="1" applyFill="1" applyBorder="1" applyAlignment="1">
      <alignment horizontal="left" vertical="top" readingOrder="1"/>
    </xf>
    <xf numFmtId="0" fontId="13" fillId="3" borderId="12" xfId="0" applyFont="1" applyFill="1" applyBorder="1" applyAlignment="1">
      <alignment horizontal="left" vertical="top" readingOrder="1"/>
    </xf>
    <xf numFmtId="0" fontId="13" fillId="0" borderId="13" xfId="0" applyFont="1" applyBorder="1" applyAlignment="1">
      <alignment horizontal="left" vertical="center" readingOrder="1"/>
    </xf>
    <xf numFmtId="0" fontId="13" fillId="2" borderId="11" xfId="0" applyFont="1" applyFill="1" applyBorder="1" applyAlignment="1">
      <alignment horizontal="right" vertical="center" readingOrder="1"/>
    </xf>
    <xf numFmtId="0" fontId="13" fillId="2" borderId="13" xfId="0" applyFont="1" applyFill="1" applyBorder="1" applyAlignment="1">
      <alignment horizontal="right" vertical="center" readingOrder="1"/>
    </xf>
    <xf numFmtId="0" fontId="13" fillId="0" borderId="14" xfId="0" applyFont="1" applyBorder="1" applyAlignment="1">
      <alignment horizontal="left" vertical="top" readingOrder="1"/>
    </xf>
    <xf numFmtId="0" fontId="13" fillId="0" borderId="20" xfId="0" applyFont="1" applyBorder="1" applyAlignment="1">
      <alignment horizontal="left" vertical="top" readingOrder="1"/>
    </xf>
    <xf numFmtId="0" fontId="13" fillId="0" borderId="21" xfId="0" applyFont="1" applyBorder="1" applyAlignment="1">
      <alignment horizontal="left" vertical="top" readingOrder="1"/>
    </xf>
    <xf numFmtId="4" fontId="13" fillId="2" borderId="11" xfId="0" applyNumberFormat="1" applyFont="1" applyFill="1" applyBorder="1" applyAlignment="1">
      <alignment horizontal="center" vertical="center" readingOrder="1"/>
    </xf>
    <xf numFmtId="4" fontId="13" fillId="2" borderId="13" xfId="0" applyNumberFormat="1" applyFont="1" applyFill="1" applyBorder="1" applyAlignment="1">
      <alignment horizontal="center" vertical="center" readingOrder="1"/>
    </xf>
    <xf numFmtId="4" fontId="13" fillId="2" borderId="12" xfId="0" applyNumberFormat="1" applyFont="1" applyFill="1" applyBorder="1" applyAlignment="1">
      <alignment horizontal="center" vertical="center" readingOrder="1"/>
    </xf>
    <xf numFmtId="0" fontId="15" fillId="0" borderId="14" xfId="0" applyFont="1" applyBorder="1" applyAlignment="1">
      <alignment horizontal="center" readingOrder="1"/>
    </xf>
    <xf numFmtId="0" fontId="13" fillId="3" borderId="11" xfId="0" applyFont="1" applyFill="1" applyBorder="1" applyAlignment="1">
      <alignment horizontal="left" vertical="top" readingOrder="1"/>
    </xf>
    <xf numFmtId="0" fontId="13" fillId="0" borderId="10" xfId="0" applyFont="1" applyBorder="1" applyAlignment="1">
      <alignment horizontal="left" vertical="top" readingOrder="1"/>
    </xf>
    <xf numFmtId="4" fontId="13" fillId="2" borderId="8" xfId="0" applyNumberFormat="1" applyFont="1" applyFill="1" applyBorder="1" applyAlignment="1">
      <alignment horizontal="center" vertical="center" readingOrder="1"/>
    </xf>
    <xf numFmtId="0" fontId="13" fillId="2" borderId="8" xfId="0" applyFont="1" applyFill="1" applyBorder="1" applyAlignment="1">
      <alignment horizontal="center" vertical="center" readingOrder="1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00000000-0005-0000-0000-000006000000}"/>
    <cellStyle name="Обычный 8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7886-9C36-4255-B122-231F011A111A}">
  <dimension ref="A1:U129"/>
  <sheetViews>
    <sheetView tabSelected="1" workbookViewId="0">
      <pane xSplit="1" ySplit="8" topLeftCell="B9" activePane="bottomRight" state="frozen"/>
      <selection pane="topRight" activeCell="B1" sqref="B1"/>
      <selection pane="bottomLeft" activeCell="A11" sqref="A11"/>
      <selection pane="bottomRight" activeCell="F29" sqref="F28:F29"/>
    </sheetView>
  </sheetViews>
  <sheetFormatPr defaultRowHeight="11.25" x14ac:dyDescent="0.2"/>
  <cols>
    <col min="1" max="1" width="29.85546875" style="5" bestFit="1" customWidth="1"/>
    <col min="2" max="2" width="21.85546875" style="6" customWidth="1"/>
    <col min="3" max="3" width="20.85546875" style="6" customWidth="1"/>
    <col min="4" max="4" width="18.28515625" style="6" customWidth="1"/>
    <col min="5" max="5" width="13.28515625" style="9" customWidth="1"/>
    <col min="6" max="9" width="16.5703125" style="51" customWidth="1"/>
    <col min="10" max="13" width="16.5703125" style="6" customWidth="1"/>
    <col min="14" max="14" width="9.140625" style="5" customWidth="1"/>
    <col min="15" max="15" width="13.140625" style="6" bestFit="1" customWidth="1"/>
    <col min="16" max="16384" width="9.140625" style="5"/>
  </cols>
  <sheetData>
    <row r="1" spans="1:21" s="42" customFormat="1" ht="12.75" x14ac:dyDescent="0.2">
      <c r="A1" s="59" t="s">
        <v>106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O1" s="52"/>
    </row>
    <row r="2" spans="1:21" s="42" customFormat="1" ht="12.75" x14ac:dyDescent="0.2">
      <c r="A2" s="59" t="s">
        <v>107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O2" s="52"/>
    </row>
    <row r="3" spans="1:21" s="42" customFormat="1" ht="12.75" x14ac:dyDescent="0.2">
      <c r="A3" s="59" t="s">
        <v>736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O3" s="52"/>
    </row>
    <row r="4" spans="1:21" s="42" customFormat="1" ht="12.75" x14ac:dyDescent="0.2">
      <c r="B4" s="43"/>
      <c r="C4" s="43"/>
      <c r="D4" s="43"/>
      <c r="E4" s="41"/>
      <c r="F4" s="43"/>
      <c r="G4" s="43"/>
      <c r="H4" s="43"/>
      <c r="I4" s="43"/>
      <c r="J4" s="43"/>
      <c r="K4" s="43"/>
      <c r="L4" s="43"/>
      <c r="M4" s="43"/>
      <c r="O4" s="52"/>
    </row>
    <row r="5" spans="1:21" s="42" customFormat="1" ht="12.75" x14ac:dyDescent="0.2">
      <c r="B5" s="43"/>
      <c r="C5" s="43"/>
      <c r="D5" s="43"/>
      <c r="E5" s="41"/>
      <c r="F5" s="43"/>
      <c r="G5" s="43"/>
      <c r="H5" s="43"/>
      <c r="I5" s="43"/>
      <c r="J5" s="43"/>
      <c r="K5" s="43"/>
      <c r="L5" s="43"/>
      <c r="M5" s="43"/>
      <c r="O5" s="52"/>
    </row>
    <row r="6" spans="1:21" s="45" customFormat="1" x14ac:dyDescent="0.2">
      <c r="A6" s="62" t="s">
        <v>108</v>
      </c>
      <c r="B6" s="63" t="s">
        <v>116</v>
      </c>
      <c r="C6" s="63" t="s">
        <v>117</v>
      </c>
      <c r="D6" s="63" t="s">
        <v>118</v>
      </c>
      <c r="E6" s="66" t="s">
        <v>119</v>
      </c>
      <c r="F6" s="61" t="s">
        <v>109</v>
      </c>
      <c r="G6" s="61"/>
      <c r="H6" s="61"/>
      <c r="I6" s="61"/>
      <c r="J6" s="61" t="s">
        <v>113</v>
      </c>
      <c r="K6" s="61"/>
      <c r="L6" s="61"/>
      <c r="M6" s="61"/>
      <c r="O6" s="50"/>
    </row>
    <row r="7" spans="1:21" s="45" customFormat="1" x14ac:dyDescent="0.2">
      <c r="A7" s="62"/>
      <c r="B7" s="64"/>
      <c r="C7" s="64"/>
      <c r="D7" s="64"/>
      <c r="E7" s="67"/>
      <c r="F7" s="61" t="s">
        <v>114</v>
      </c>
      <c r="G7" s="61"/>
      <c r="H7" s="61" t="s">
        <v>115</v>
      </c>
      <c r="I7" s="61"/>
      <c r="J7" s="61" t="s">
        <v>114</v>
      </c>
      <c r="K7" s="61"/>
      <c r="L7" s="61" t="s">
        <v>115</v>
      </c>
      <c r="M7" s="61"/>
      <c r="O7" s="50"/>
    </row>
    <row r="8" spans="1:21" s="45" customFormat="1" x14ac:dyDescent="0.2">
      <c r="A8" s="62"/>
      <c r="B8" s="65"/>
      <c r="C8" s="65"/>
      <c r="D8" s="65"/>
      <c r="E8" s="68"/>
      <c r="F8" s="44" t="s">
        <v>111</v>
      </c>
      <c r="G8" s="44" t="s">
        <v>112</v>
      </c>
      <c r="H8" s="44" t="s">
        <v>111</v>
      </c>
      <c r="I8" s="44" t="s">
        <v>112</v>
      </c>
      <c r="J8" s="44" t="s">
        <v>111</v>
      </c>
      <c r="K8" s="44" t="s">
        <v>112</v>
      </c>
      <c r="L8" s="44" t="s">
        <v>111</v>
      </c>
      <c r="M8" s="44" t="s">
        <v>112</v>
      </c>
      <c r="O8" s="50"/>
    </row>
    <row r="9" spans="1:21" s="45" customFormat="1" x14ac:dyDescent="0.2">
      <c r="A9" s="46" t="s">
        <v>0</v>
      </c>
      <c r="B9" s="47">
        <f t="shared" ref="B9:B72" si="0">F9+H9+J9+L9</f>
        <v>4180830354.4498057</v>
      </c>
      <c r="C9" s="47">
        <f t="shared" ref="C9:C72" si="1">G9+I9+K9+M9</f>
        <v>4049935439.3836131</v>
      </c>
      <c r="D9" s="48">
        <f t="shared" ref="D9:D72" si="2">B9-C9</f>
        <v>130894915.06619263</v>
      </c>
      <c r="E9" s="7">
        <f>C9/B9</f>
        <v>0.96869164640299821</v>
      </c>
      <c r="F9" s="4">
        <v>1864657181.8161442</v>
      </c>
      <c r="G9" s="4">
        <v>1803055977.3060668</v>
      </c>
      <c r="H9" s="4">
        <v>2045753346.5236614</v>
      </c>
      <c r="I9" s="4">
        <v>1972700273.8975465</v>
      </c>
      <c r="J9" s="4">
        <v>148800567.5</v>
      </c>
      <c r="K9" s="4">
        <v>158934124.19</v>
      </c>
      <c r="L9" s="4">
        <v>121619258.60999998</v>
      </c>
      <c r="M9" s="4">
        <v>115245063.98999999</v>
      </c>
      <c r="N9" s="50"/>
      <c r="O9" s="50"/>
      <c r="P9" s="50"/>
      <c r="Q9" s="50"/>
      <c r="R9" s="50"/>
      <c r="S9" s="50"/>
      <c r="T9" s="50"/>
      <c r="U9" s="50"/>
    </row>
    <row r="10" spans="1:21" s="45" customFormat="1" x14ac:dyDescent="0.2">
      <c r="A10" s="46" t="s">
        <v>1</v>
      </c>
      <c r="B10" s="47">
        <f t="shared" si="0"/>
        <v>631811132.7326051</v>
      </c>
      <c r="C10" s="47">
        <f t="shared" si="1"/>
        <v>583723062.96950293</v>
      </c>
      <c r="D10" s="48">
        <f t="shared" si="2"/>
        <v>48088069.763102174</v>
      </c>
      <c r="E10" s="7">
        <f t="shared" ref="E10:E73" si="3">C10/B10</f>
        <v>0.92388853682409866</v>
      </c>
      <c r="F10" s="4">
        <v>521635942.918944</v>
      </c>
      <c r="G10" s="4">
        <v>481223088.3061856</v>
      </c>
      <c r="H10" s="4">
        <v>77621882.563661113</v>
      </c>
      <c r="I10" s="4">
        <v>70250653.863317326</v>
      </c>
      <c r="J10" s="4">
        <v>29049306.870000001</v>
      </c>
      <c r="K10" s="4">
        <v>30226323.279999997</v>
      </c>
      <c r="L10" s="4">
        <v>3504000.38</v>
      </c>
      <c r="M10" s="4">
        <v>2022997.52</v>
      </c>
      <c r="N10" s="50"/>
      <c r="O10" s="50"/>
      <c r="P10" s="50"/>
      <c r="Q10" s="50"/>
      <c r="R10" s="50"/>
      <c r="S10" s="50"/>
      <c r="T10" s="50"/>
      <c r="U10" s="50"/>
    </row>
    <row r="11" spans="1:21" x14ac:dyDescent="0.2">
      <c r="A11" s="1" t="s">
        <v>102</v>
      </c>
      <c r="B11" s="3">
        <f t="shared" si="0"/>
        <v>120157283.50907803</v>
      </c>
      <c r="C11" s="3">
        <f t="shared" si="1"/>
        <v>111129041.45083976</v>
      </c>
      <c r="D11" s="2">
        <f t="shared" si="2"/>
        <v>9028242.0582382679</v>
      </c>
      <c r="E11" s="8">
        <f t="shared" si="3"/>
        <v>0.92486313110136043</v>
      </c>
      <c r="F11" s="49">
        <v>114649352.62907803</v>
      </c>
      <c r="G11" s="49">
        <v>105626288.43083976</v>
      </c>
      <c r="H11" s="49">
        <v>0</v>
      </c>
      <c r="I11" s="49">
        <v>0</v>
      </c>
      <c r="J11" s="49">
        <v>5507930.8799999999</v>
      </c>
      <c r="K11" s="49">
        <v>5502753.0200000005</v>
      </c>
      <c r="L11" s="49">
        <v>0</v>
      </c>
      <c r="M11" s="49">
        <v>0</v>
      </c>
      <c r="N11" s="50"/>
      <c r="O11" s="50"/>
      <c r="P11" s="50"/>
      <c r="Q11" s="50"/>
      <c r="R11" s="50"/>
      <c r="S11" s="50"/>
      <c r="T11" s="50"/>
      <c r="U11" s="50"/>
    </row>
    <row r="12" spans="1:21" x14ac:dyDescent="0.2">
      <c r="A12" s="1" t="s">
        <v>104</v>
      </c>
      <c r="B12" s="3">
        <f t="shared" si="0"/>
        <v>149484047.12068158</v>
      </c>
      <c r="C12" s="3">
        <f t="shared" si="1"/>
        <v>129817367.08653538</v>
      </c>
      <c r="D12" s="2">
        <f t="shared" si="2"/>
        <v>19666680.034146205</v>
      </c>
      <c r="E12" s="8">
        <f t="shared" si="3"/>
        <v>0.86843626184224942</v>
      </c>
      <c r="F12" s="49">
        <v>134853836.92581668</v>
      </c>
      <c r="G12" s="49">
        <v>115571744.56097099</v>
      </c>
      <c r="H12" s="49">
        <v>432045.44486488478</v>
      </c>
      <c r="I12" s="49">
        <v>413258.60556438169</v>
      </c>
      <c r="J12" s="49">
        <v>14198164.75</v>
      </c>
      <c r="K12" s="49">
        <v>13832363.92</v>
      </c>
      <c r="L12" s="49">
        <v>0</v>
      </c>
      <c r="M12" s="49">
        <v>0</v>
      </c>
      <c r="N12" s="50"/>
      <c r="O12" s="50"/>
      <c r="P12" s="50"/>
      <c r="Q12" s="50"/>
      <c r="R12" s="50"/>
      <c r="S12" s="50"/>
      <c r="T12" s="50"/>
      <c r="U12" s="50"/>
    </row>
    <row r="13" spans="1:21" x14ac:dyDescent="0.2">
      <c r="A13" s="1" t="s">
        <v>103</v>
      </c>
      <c r="B13" s="3">
        <f t="shared" si="0"/>
        <v>142166323.17634118</v>
      </c>
      <c r="C13" s="3">
        <f t="shared" si="1"/>
        <v>122445281.65137638</v>
      </c>
      <c r="D13" s="2">
        <f t="shared" si="2"/>
        <v>19721041.524964795</v>
      </c>
      <c r="E13" s="8">
        <f t="shared" si="3"/>
        <v>0.86128190499445445</v>
      </c>
      <c r="F13" s="49">
        <v>125491490.10914098</v>
      </c>
      <c r="G13" s="49">
        <v>106881335.66970155</v>
      </c>
      <c r="H13" s="49">
        <v>6330591.5672001792</v>
      </c>
      <c r="I13" s="49">
        <v>5429983.6316748438</v>
      </c>
      <c r="J13" s="49">
        <v>10244799.629999999</v>
      </c>
      <c r="K13" s="49">
        <v>10053388.75</v>
      </c>
      <c r="L13" s="49">
        <v>99441.87</v>
      </c>
      <c r="M13" s="49">
        <v>80573.600000000006</v>
      </c>
      <c r="N13" s="50"/>
      <c r="O13" s="50"/>
      <c r="P13" s="50"/>
      <c r="Q13" s="50"/>
      <c r="R13" s="50"/>
      <c r="S13" s="50"/>
      <c r="T13" s="50"/>
      <c r="U13" s="50"/>
    </row>
    <row r="14" spans="1:21" x14ac:dyDescent="0.2">
      <c r="A14" s="1" t="s">
        <v>2</v>
      </c>
      <c r="B14" s="3">
        <f t="shared" si="0"/>
        <v>19973468.697335765</v>
      </c>
      <c r="C14" s="3">
        <f t="shared" si="1"/>
        <v>17655531.791912001</v>
      </c>
      <c r="D14" s="2">
        <f t="shared" si="2"/>
        <v>2317936.9054237641</v>
      </c>
      <c r="E14" s="8">
        <f t="shared" si="3"/>
        <v>0.88394920579153335</v>
      </c>
      <c r="F14" s="49">
        <v>18217379.697335765</v>
      </c>
      <c r="G14" s="49">
        <v>15889886.551912002</v>
      </c>
      <c r="H14" s="49">
        <v>0</v>
      </c>
      <c r="I14" s="49">
        <v>0</v>
      </c>
      <c r="J14" s="49">
        <v>1756089</v>
      </c>
      <c r="K14" s="49">
        <v>1765645.24</v>
      </c>
      <c r="L14" s="49">
        <v>0</v>
      </c>
      <c r="M14" s="49">
        <v>0</v>
      </c>
      <c r="N14" s="50"/>
      <c r="O14" s="50"/>
      <c r="P14" s="50"/>
      <c r="Q14" s="50"/>
      <c r="R14" s="50"/>
      <c r="S14" s="50"/>
      <c r="T14" s="50"/>
      <c r="U14" s="50"/>
    </row>
    <row r="15" spans="1:21" x14ac:dyDescent="0.2">
      <c r="A15" s="1" t="s">
        <v>3</v>
      </c>
      <c r="B15" s="3">
        <f t="shared" si="0"/>
        <v>5584194.1479591709</v>
      </c>
      <c r="C15" s="3">
        <f t="shared" si="1"/>
        <v>3399439.2093117526</v>
      </c>
      <c r="D15" s="2">
        <f t="shared" si="2"/>
        <v>2184754.9386474183</v>
      </c>
      <c r="E15" s="8">
        <f t="shared" si="3"/>
        <v>0.60876092758238531</v>
      </c>
      <c r="F15" s="49">
        <v>4958303.6279591704</v>
      </c>
      <c r="G15" s="49">
        <v>3044872.8693117527</v>
      </c>
      <c r="H15" s="49">
        <v>0</v>
      </c>
      <c r="I15" s="49">
        <v>0</v>
      </c>
      <c r="J15" s="49">
        <v>625890.52</v>
      </c>
      <c r="K15" s="49">
        <v>354566.33999999997</v>
      </c>
      <c r="L15" s="49">
        <v>0</v>
      </c>
      <c r="M15" s="49">
        <v>0</v>
      </c>
      <c r="N15" s="50"/>
      <c r="O15" s="50"/>
      <c r="P15" s="50"/>
      <c r="Q15" s="50"/>
      <c r="R15" s="50"/>
      <c r="S15" s="50"/>
      <c r="T15" s="50"/>
      <c r="U15" s="50"/>
    </row>
    <row r="16" spans="1:21" x14ac:dyDescent="0.2">
      <c r="A16" s="1" t="s">
        <v>4</v>
      </c>
      <c r="B16" s="3">
        <f t="shared" si="0"/>
        <v>8186941.45572636</v>
      </c>
      <c r="C16" s="3">
        <f t="shared" si="1"/>
        <v>5527888.134447407</v>
      </c>
      <c r="D16" s="2">
        <f t="shared" si="2"/>
        <v>2659053.321278953</v>
      </c>
      <c r="E16" s="8">
        <f t="shared" si="3"/>
        <v>0.67520797166332769</v>
      </c>
      <c r="F16" s="49">
        <v>7631251.5257263603</v>
      </c>
      <c r="G16" s="49">
        <v>5008408.9044474075</v>
      </c>
      <c r="H16" s="49">
        <v>0</v>
      </c>
      <c r="I16" s="49">
        <v>0</v>
      </c>
      <c r="J16" s="49">
        <v>555689.92999999993</v>
      </c>
      <c r="K16" s="49">
        <v>519479.23</v>
      </c>
      <c r="L16" s="49">
        <v>0</v>
      </c>
      <c r="M16" s="49">
        <v>0</v>
      </c>
      <c r="N16" s="50"/>
      <c r="O16" s="50"/>
      <c r="P16" s="50"/>
      <c r="Q16" s="50"/>
      <c r="R16" s="50"/>
      <c r="S16" s="50"/>
      <c r="T16" s="50"/>
      <c r="U16" s="50"/>
    </row>
    <row r="17" spans="1:21" x14ac:dyDescent="0.2">
      <c r="A17" s="1" t="s">
        <v>5</v>
      </c>
      <c r="B17" s="3">
        <f t="shared" si="0"/>
        <v>11674420.826165315</v>
      </c>
      <c r="C17" s="3">
        <f t="shared" si="1"/>
        <v>6848750.1336128935</v>
      </c>
      <c r="D17" s="2">
        <f t="shared" si="2"/>
        <v>4825670.6925524212</v>
      </c>
      <c r="E17" s="8">
        <f t="shared" si="3"/>
        <v>0.58664581614730904</v>
      </c>
      <c r="F17" s="49">
        <v>5287750.3061653143</v>
      </c>
      <c r="G17" s="49">
        <v>4703784.823612893</v>
      </c>
      <c r="H17" s="49">
        <v>0</v>
      </c>
      <c r="I17" s="49">
        <v>0</v>
      </c>
      <c r="J17" s="49">
        <v>6386670.5199999996</v>
      </c>
      <c r="K17" s="49">
        <v>2144965.31</v>
      </c>
      <c r="L17" s="49">
        <v>0</v>
      </c>
      <c r="M17" s="49">
        <v>0</v>
      </c>
      <c r="N17" s="50"/>
      <c r="O17" s="50"/>
      <c r="P17" s="50"/>
      <c r="Q17" s="50"/>
      <c r="R17" s="50"/>
      <c r="S17" s="50"/>
      <c r="T17" s="50"/>
      <c r="U17" s="50"/>
    </row>
    <row r="18" spans="1:21" s="45" customFormat="1" x14ac:dyDescent="0.2">
      <c r="A18" s="46" t="s">
        <v>6</v>
      </c>
      <c r="B18" s="47">
        <f t="shared" si="0"/>
        <v>356151787.78455114</v>
      </c>
      <c r="C18" s="47">
        <f t="shared" si="1"/>
        <v>296428757.34330618</v>
      </c>
      <c r="D18" s="48">
        <f t="shared" si="2"/>
        <v>59723030.44124496</v>
      </c>
      <c r="E18" s="7">
        <f t="shared" si="3"/>
        <v>0.83231017647629069</v>
      </c>
      <c r="F18" s="4">
        <v>294885314.99742621</v>
      </c>
      <c r="G18" s="4">
        <v>244147626.54059136</v>
      </c>
      <c r="H18" s="4">
        <v>27932362.34712493</v>
      </c>
      <c r="I18" s="4">
        <v>24608538.50271482</v>
      </c>
      <c r="J18" s="4">
        <v>32382550.279999997</v>
      </c>
      <c r="K18" s="4">
        <v>26833180.950000003</v>
      </c>
      <c r="L18" s="4">
        <v>951560.16</v>
      </c>
      <c r="M18" s="4">
        <v>839411.35</v>
      </c>
      <c r="N18" s="50"/>
      <c r="O18" s="50"/>
      <c r="P18" s="50"/>
      <c r="Q18" s="50"/>
      <c r="R18" s="50"/>
      <c r="S18" s="50"/>
      <c r="T18" s="50"/>
      <c r="U18" s="50"/>
    </row>
    <row r="19" spans="1:21" x14ac:dyDescent="0.2">
      <c r="A19" s="1" t="s">
        <v>8</v>
      </c>
      <c r="B19" s="3">
        <f t="shared" si="0"/>
        <v>31869516.790768087</v>
      </c>
      <c r="C19" s="3">
        <f t="shared" si="1"/>
        <v>27942619.002829801</v>
      </c>
      <c r="D19" s="2">
        <f t="shared" si="2"/>
        <v>3926897.7879382856</v>
      </c>
      <c r="E19" s="8">
        <f t="shared" si="3"/>
        <v>0.87678201041705706</v>
      </c>
      <c r="F19" s="49">
        <v>23231798.687938597</v>
      </c>
      <c r="G19" s="49">
        <v>19704880.80902252</v>
      </c>
      <c r="H19" s="49">
        <v>7611042.3828294873</v>
      </c>
      <c r="I19" s="49">
        <v>7236202.0438072784</v>
      </c>
      <c r="J19" s="49">
        <v>958944.76</v>
      </c>
      <c r="K19" s="49">
        <v>942359.79999999993</v>
      </c>
      <c r="L19" s="49">
        <v>67730.959999999992</v>
      </c>
      <c r="M19" s="49">
        <v>59176.35</v>
      </c>
      <c r="N19" s="50"/>
      <c r="O19" s="50"/>
      <c r="P19" s="50"/>
      <c r="Q19" s="50"/>
      <c r="R19" s="50"/>
      <c r="S19" s="50"/>
      <c r="T19" s="50"/>
      <c r="U19" s="50"/>
    </row>
    <row r="20" spans="1:21" x14ac:dyDescent="0.2">
      <c r="A20" s="1" t="s">
        <v>7</v>
      </c>
      <c r="B20" s="3">
        <f t="shared" si="0"/>
        <v>52444931.499747992</v>
      </c>
      <c r="C20" s="3">
        <f t="shared" si="1"/>
        <v>45746695.844025359</v>
      </c>
      <c r="D20" s="2">
        <f t="shared" si="2"/>
        <v>6698235.655722633</v>
      </c>
      <c r="E20" s="8">
        <f t="shared" si="3"/>
        <v>0.87228059100897448</v>
      </c>
      <c r="F20" s="49">
        <v>47473265.266774051</v>
      </c>
      <c r="G20" s="49">
        <v>40839062.29942473</v>
      </c>
      <c r="H20" s="49">
        <v>668385.04297394329</v>
      </c>
      <c r="I20" s="49">
        <v>623396.56460062205</v>
      </c>
      <c r="J20" s="49">
        <v>4303281.1899999995</v>
      </c>
      <c r="K20" s="49">
        <v>4284234.9800000004</v>
      </c>
      <c r="L20" s="49">
        <v>0</v>
      </c>
      <c r="M20" s="49">
        <v>2</v>
      </c>
      <c r="N20" s="50"/>
      <c r="O20" s="50"/>
      <c r="P20" s="50"/>
      <c r="Q20" s="50"/>
      <c r="R20" s="50"/>
      <c r="S20" s="50"/>
      <c r="T20" s="50"/>
      <c r="U20" s="50"/>
    </row>
    <row r="21" spans="1:21" x14ac:dyDescent="0.2">
      <c r="A21" s="1" t="s">
        <v>9</v>
      </c>
      <c r="B21" s="3">
        <f t="shared" si="0"/>
        <v>45469918.741759345</v>
      </c>
      <c r="C21" s="3">
        <f t="shared" si="1"/>
        <v>36601971.394081295</v>
      </c>
      <c r="D21" s="2">
        <f t="shared" si="2"/>
        <v>8867947.3476780504</v>
      </c>
      <c r="E21" s="8">
        <f t="shared" si="3"/>
        <v>0.80497111952096423</v>
      </c>
      <c r="F21" s="49">
        <v>30844984.423036505</v>
      </c>
      <c r="G21" s="49">
        <v>23035536.504747655</v>
      </c>
      <c r="H21" s="49">
        <v>7285583.5487228362</v>
      </c>
      <c r="I21" s="49">
        <v>6300495.3793336349</v>
      </c>
      <c r="J21" s="49">
        <v>6875545.1699999999</v>
      </c>
      <c r="K21" s="49">
        <v>6552059.8799999999</v>
      </c>
      <c r="L21" s="49">
        <v>463805.6</v>
      </c>
      <c r="M21" s="49">
        <v>713879.63</v>
      </c>
      <c r="N21" s="50"/>
      <c r="O21" s="50"/>
      <c r="P21" s="50"/>
      <c r="Q21" s="50"/>
      <c r="R21" s="50"/>
      <c r="S21" s="50"/>
      <c r="T21" s="50"/>
      <c r="U21" s="50"/>
    </row>
    <row r="22" spans="1:21" x14ac:dyDescent="0.2">
      <c r="A22" s="1" t="s">
        <v>10</v>
      </c>
      <c r="B22" s="3">
        <f t="shared" si="0"/>
        <v>37645675.999523342</v>
      </c>
      <c r="C22" s="3">
        <f t="shared" si="1"/>
        <v>29375417.711734973</v>
      </c>
      <c r="D22" s="2">
        <f t="shared" si="2"/>
        <v>8270258.2877883688</v>
      </c>
      <c r="E22" s="8">
        <f t="shared" si="3"/>
        <v>0.78031319485687856</v>
      </c>
      <c r="F22" s="49">
        <v>32440310.275909159</v>
      </c>
      <c r="G22" s="49">
        <v>24286642.356174842</v>
      </c>
      <c r="H22" s="49">
        <v>21034.813614179209</v>
      </c>
      <c r="I22" s="49">
        <v>19592.425560126543</v>
      </c>
      <c r="J22" s="49">
        <v>5178397.71</v>
      </c>
      <c r="K22" s="49">
        <v>5063037.830000001</v>
      </c>
      <c r="L22" s="49">
        <v>5933.2</v>
      </c>
      <c r="M22" s="49">
        <v>6145.1</v>
      </c>
      <c r="N22" s="50"/>
      <c r="O22" s="50"/>
      <c r="P22" s="50"/>
      <c r="Q22" s="50"/>
      <c r="R22" s="50"/>
      <c r="S22" s="50"/>
      <c r="T22" s="50"/>
      <c r="U22" s="50"/>
    </row>
    <row r="23" spans="1:21" x14ac:dyDescent="0.2">
      <c r="A23" s="1" t="s">
        <v>11</v>
      </c>
      <c r="B23" s="3">
        <f t="shared" si="0"/>
        <v>2973113.2634504703</v>
      </c>
      <c r="C23" s="3">
        <f t="shared" si="1"/>
        <v>1946279.556923954</v>
      </c>
      <c r="D23" s="2">
        <f t="shared" si="2"/>
        <v>1026833.7065265162</v>
      </c>
      <c r="E23" s="8">
        <f t="shared" si="3"/>
        <v>0.65462677821603865</v>
      </c>
      <c r="F23" s="49">
        <v>1489178.6084676096</v>
      </c>
      <c r="G23" s="49">
        <v>630695.24370048195</v>
      </c>
      <c r="H23" s="49">
        <v>659645.82498286071</v>
      </c>
      <c r="I23" s="49">
        <v>500609.40322347207</v>
      </c>
      <c r="J23" s="49">
        <v>497033.92</v>
      </c>
      <c r="K23" s="49">
        <v>493116.44</v>
      </c>
      <c r="L23" s="49">
        <v>327254.90999999997</v>
      </c>
      <c r="M23" s="49">
        <v>321858.47000000003</v>
      </c>
      <c r="N23" s="50"/>
      <c r="O23" s="50"/>
      <c r="P23" s="50"/>
      <c r="Q23" s="50"/>
      <c r="R23" s="50"/>
      <c r="S23" s="50"/>
      <c r="T23" s="50"/>
      <c r="U23" s="50"/>
    </row>
    <row r="24" spans="1:21" x14ac:dyDescent="0.2">
      <c r="A24" s="1" t="s">
        <v>12</v>
      </c>
      <c r="B24" s="3">
        <f t="shared" si="0"/>
        <v>21105901.330990445</v>
      </c>
      <c r="C24" s="3">
        <f t="shared" si="1"/>
        <v>17779832.541393846</v>
      </c>
      <c r="D24" s="2">
        <f t="shared" si="2"/>
        <v>3326068.7895965986</v>
      </c>
      <c r="E24" s="8">
        <f t="shared" si="3"/>
        <v>0.84241048333184287</v>
      </c>
      <c r="F24" s="49">
        <v>18699847.360990446</v>
      </c>
      <c r="G24" s="49">
        <v>15396831.531393848</v>
      </c>
      <c r="H24" s="49">
        <v>0</v>
      </c>
      <c r="I24" s="49">
        <v>0</v>
      </c>
      <c r="J24" s="49">
        <v>2406053.9699999997</v>
      </c>
      <c r="K24" s="49">
        <v>2383001.0099999998</v>
      </c>
      <c r="L24" s="49">
        <v>0</v>
      </c>
      <c r="M24" s="49">
        <v>0</v>
      </c>
      <c r="N24" s="50"/>
      <c r="O24" s="50"/>
      <c r="P24" s="50"/>
      <c r="Q24" s="50"/>
      <c r="R24" s="50"/>
      <c r="S24" s="50"/>
      <c r="T24" s="50"/>
      <c r="U24" s="50"/>
    </row>
    <row r="25" spans="1:21" s="45" customFormat="1" x14ac:dyDescent="0.2">
      <c r="A25" s="46" t="s">
        <v>13</v>
      </c>
      <c r="B25" s="47">
        <f t="shared" si="0"/>
        <v>168508454.09628832</v>
      </c>
      <c r="C25" s="47">
        <f t="shared" si="1"/>
        <v>155284966.03359953</v>
      </c>
      <c r="D25" s="48">
        <f t="shared" si="2"/>
        <v>13223488.062688798</v>
      </c>
      <c r="E25" s="7">
        <f t="shared" si="3"/>
        <v>0.92152626327500042</v>
      </c>
      <c r="F25" s="4">
        <v>161398629.74628833</v>
      </c>
      <c r="G25" s="4">
        <v>148529093.09359953</v>
      </c>
      <c r="H25" s="4">
        <v>0</v>
      </c>
      <c r="I25" s="4">
        <v>0</v>
      </c>
      <c r="J25" s="4">
        <v>7109824.3499999996</v>
      </c>
      <c r="K25" s="4">
        <v>6755872.9400000004</v>
      </c>
      <c r="L25" s="4">
        <v>0</v>
      </c>
      <c r="M25" s="4">
        <v>0</v>
      </c>
      <c r="N25" s="50"/>
      <c r="O25" s="50"/>
      <c r="P25" s="50"/>
      <c r="Q25" s="50"/>
      <c r="R25" s="50"/>
      <c r="S25" s="50"/>
      <c r="T25" s="50"/>
      <c r="U25" s="50"/>
    </row>
    <row r="26" spans="1:21" x14ac:dyDescent="0.2">
      <c r="A26" s="1" t="s">
        <v>14</v>
      </c>
      <c r="B26" s="3">
        <f t="shared" si="0"/>
        <v>16594192.866656695</v>
      </c>
      <c r="C26" s="3">
        <f t="shared" si="1"/>
        <v>13886815.747643789</v>
      </c>
      <c r="D26" s="2">
        <f t="shared" si="2"/>
        <v>2707377.1190129053</v>
      </c>
      <c r="E26" s="8">
        <f t="shared" si="3"/>
        <v>0.83684791777652923</v>
      </c>
      <c r="F26" s="49">
        <v>15357959.396656694</v>
      </c>
      <c r="G26" s="49">
        <v>12681040.89764379</v>
      </c>
      <c r="H26" s="49">
        <v>0</v>
      </c>
      <c r="I26" s="49">
        <v>0</v>
      </c>
      <c r="J26" s="49">
        <v>1236233.47</v>
      </c>
      <c r="K26" s="49">
        <v>1205774.8499999999</v>
      </c>
      <c r="L26" s="49">
        <v>0</v>
      </c>
      <c r="M26" s="49">
        <v>0</v>
      </c>
      <c r="N26" s="50"/>
      <c r="O26" s="50"/>
      <c r="P26" s="50"/>
      <c r="Q26" s="50"/>
      <c r="R26" s="50"/>
      <c r="S26" s="50"/>
      <c r="T26" s="50"/>
      <c r="U26" s="50"/>
    </row>
    <row r="27" spans="1:21" x14ac:dyDescent="0.2">
      <c r="A27" s="1" t="s">
        <v>15</v>
      </c>
      <c r="B27" s="3">
        <f t="shared" si="0"/>
        <v>17744976.990916573</v>
      </c>
      <c r="C27" s="3">
        <f t="shared" si="1"/>
        <v>12112870.898738481</v>
      </c>
      <c r="D27" s="2">
        <f t="shared" si="2"/>
        <v>5632106.0921780914</v>
      </c>
      <c r="E27" s="8">
        <f t="shared" si="3"/>
        <v>0.68260843082179845</v>
      </c>
      <c r="F27" s="49">
        <v>14863930.560916573</v>
      </c>
      <c r="G27" s="49">
        <v>9302035.6387384813</v>
      </c>
      <c r="H27" s="49">
        <v>0</v>
      </c>
      <c r="I27" s="49">
        <v>0</v>
      </c>
      <c r="J27" s="49">
        <v>2881046.43</v>
      </c>
      <c r="K27" s="49">
        <v>2810835.2600000002</v>
      </c>
      <c r="L27" s="49">
        <v>0</v>
      </c>
      <c r="M27" s="49">
        <v>0</v>
      </c>
      <c r="N27" s="50"/>
      <c r="O27" s="50"/>
      <c r="P27" s="50"/>
      <c r="Q27" s="50"/>
      <c r="R27" s="50"/>
      <c r="S27" s="50"/>
      <c r="T27" s="50"/>
      <c r="U27" s="50"/>
    </row>
    <row r="28" spans="1:21" x14ac:dyDescent="0.2">
      <c r="A28" s="1" t="s">
        <v>16</v>
      </c>
      <c r="B28" s="3">
        <f t="shared" si="0"/>
        <v>8407334.482567247</v>
      </c>
      <c r="C28" s="3">
        <f t="shared" si="1"/>
        <v>6050402.6534438469</v>
      </c>
      <c r="D28" s="2">
        <f t="shared" si="2"/>
        <v>2356931.8291234002</v>
      </c>
      <c r="E28" s="8">
        <f t="shared" si="3"/>
        <v>0.71965765915338098</v>
      </c>
      <c r="F28" s="49">
        <v>7619146.1125672478</v>
      </c>
      <c r="G28" s="49">
        <v>5272738.1634438466</v>
      </c>
      <c r="H28" s="49">
        <v>0</v>
      </c>
      <c r="I28" s="49">
        <v>0</v>
      </c>
      <c r="J28" s="49">
        <v>788188.37</v>
      </c>
      <c r="K28" s="49">
        <v>777664.49</v>
      </c>
      <c r="L28" s="49">
        <v>0</v>
      </c>
      <c r="M28" s="49">
        <v>0</v>
      </c>
      <c r="N28" s="50"/>
      <c r="O28" s="50"/>
      <c r="P28" s="50"/>
      <c r="Q28" s="50"/>
      <c r="R28" s="50"/>
      <c r="S28" s="50"/>
      <c r="T28" s="50"/>
      <c r="U28" s="50"/>
    </row>
    <row r="29" spans="1:21" s="45" customFormat="1" x14ac:dyDescent="0.2">
      <c r="A29" s="46" t="s">
        <v>17</v>
      </c>
      <c r="B29" s="47">
        <f t="shared" si="0"/>
        <v>509763898.88697392</v>
      </c>
      <c r="C29" s="47">
        <f t="shared" si="1"/>
        <v>476957780.32301372</v>
      </c>
      <c r="D29" s="48">
        <f t="shared" si="2"/>
        <v>32806118.563960195</v>
      </c>
      <c r="E29" s="7">
        <f t="shared" si="3"/>
        <v>0.93564448436699899</v>
      </c>
      <c r="F29" s="4">
        <v>392074839.36034113</v>
      </c>
      <c r="G29" s="4">
        <v>364719015.2683658</v>
      </c>
      <c r="H29" s="4">
        <v>77897618.856632754</v>
      </c>
      <c r="I29" s="4">
        <v>74869095.164647922</v>
      </c>
      <c r="J29" s="4">
        <v>35670357.68</v>
      </c>
      <c r="K29" s="4">
        <v>34236381.93</v>
      </c>
      <c r="L29" s="4">
        <v>4121082.99</v>
      </c>
      <c r="M29" s="4">
        <v>3133287.9599999995</v>
      </c>
      <c r="N29" s="50"/>
      <c r="O29" s="50"/>
      <c r="P29" s="50"/>
      <c r="Q29" s="50"/>
      <c r="R29" s="50"/>
      <c r="S29" s="50"/>
      <c r="T29" s="50"/>
      <c r="U29" s="50"/>
    </row>
    <row r="30" spans="1:21" x14ac:dyDescent="0.2">
      <c r="A30" s="1" t="s">
        <v>18</v>
      </c>
      <c r="B30" s="3">
        <f t="shared" si="0"/>
        <v>23283074.761751678</v>
      </c>
      <c r="C30" s="3">
        <f t="shared" si="1"/>
        <v>20674773.89854762</v>
      </c>
      <c r="D30" s="2">
        <f t="shared" si="2"/>
        <v>2608300.8632040583</v>
      </c>
      <c r="E30" s="8">
        <f t="shared" si="3"/>
        <v>0.88797438096583148</v>
      </c>
      <c r="F30" s="49">
        <v>16409402.80880169</v>
      </c>
      <c r="G30" s="49">
        <v>14353445.162228042</v>
      </c>
      <c r="H30" s="49">
        <v>5075688.1629499858</v>
      </c>
      <c r="I30" s="49">
        <v>4600879.3763195788</v>
      </c>
      <c r="J30" s="49">
        <v>1622891.35</v>
      </c>
      <c r="K30" s="49">
        <v>1552234.8399999999</v>
      </c>
      <c r="L30" s="49">
        <v>175092.44</v>
      </c>
      <c r="M30" s="49">
        <v>168214.52</v>
      </c>
      <c r="N30" s="50"/>
      <c r="O30" s="50"/>
      <c r="P30" s="50"/>
      <c r="Q30" s="50"/>
      <c r="R30" s="50"/>
      <c r="S30" s="50"/>
      <c r="T30" s="50"/>
      <c r="U30" s="50"/>
    </row>
    <row r="31" spans="1:21" x14ac:dyDescent="0.2">
      <c r="A31" s="1" t="s">
        <v>19</v>
      </c>
      <c r="B31" s="3">
        <f t="shared" si="0"/>
        <v>11975934.170804281</v>
      </c>
      <c r="C31" s="3">
        <f t="shared" si="1"/>
        <v>10051828.564410333</v>
      </c>
      <c r="D31" s="2">
        <f t="shared" si="2"/>
        <v>1924105.6063939482</v>
      </c>
      <c r="E31" s="8">
        <f t="shared" si="3"/>
        <v>0.83933565607895044</v>
      </c>
      <c r="F31" s="49">
        <v>11138402.38796637</v>
      </c>
      <c r="G31" s="49">
        <v>9117057.509708479</v>
      </c>
      <c r="H31" s="49">
        <v>39492.692837911542</v>
      </c>
      <c r="I31" s="49">
        <v>41115.144701853395</v>
      </c>
      <c r="J31" s="49">
        <v>798039.09</v>
      </c>
      <c r="K31" s="49">
        <v>818864.30999999994</v>
      </c>
      <c r="L31" s="49">
        <v>0</v>
      </c>
      <c r="M31" s="49">
        <v>74791.600000000006</v>
      </c>
      <c r="N31" s="50"/>
      <c r="O31" s="50"/>
      <c r="P31" s="50"/>
      <c r="Q31" s="50"/>
      <c r="R31" s="50"/>
      <c r="S31" s="50"/>
      <c r="T31" s="50"/>
      <c r="U31" s="50"/>
    </row>
    <row r="32" spans="1:21" x14ac:dyDescent="0.2">
      <c r="A32" s="1" t="s">
        <v>20</v>
      </c>
      <c r="B32" s="3">
        <f t="shared" si="0"/>
        <v>4997146.8916653199</v>
      </c>
      <c r="C32" s="3">
        <f t="shared" si="1"/>
        <v>4784058.378288554</v>
      </c>
      <c r="D32" s="2">
        <f t="shared" si="2"/>
        <v>213088.51337676588</v>
      </c>
      <c r="E32" s="8">
        <f t="shared" si="3"/>
        <v>0.95735796485547109</v>
      </c>
      <c r="F32" s="49">
        <v>4325215.5916653201</v>
      </c>
      <c r="G32" s="49">
        <v>4124765.8582885535</v>
      </c>
      <c r="H32" s="49">
        <v>0</v>
      </c>
      <c r="I32" s="49">
        <v>0</v>
      </c>
      <c r="J32" s="49">
        <v>671931.3</v>
      </c>
      <c r="K32" s="49">
        <v>659292.52000000014</v>
      </c>
      <c r="L32" s="49">
        <v>0</v>
      </c>
      <c r="M32" s="49">
        <v>0</v>
      </c>
      <c r="N32" s="50"/>
      <c r="O32" s="50"/>
      <c r="P32" s="50"/>
      <c r="Q32" s="50"/>
      <c r="R32" s="50"/>
      <c r="S32" s="50"/>
      <c r="T32" s="50"/>
      <c r="U32" s="50"/>
    </row>
    <row r="33" spans="1:21" x14ac:dyDescent="0.2">
      <c r="A33" s="1" t="s">
        <v>21</v>
      </c>
      <c r="B33" s="3">
        <f t="shared" si="0"/>
        <v>4644479.1687073903</v>
      </c>
      <c r="C33" s="3">
        <f t="shared" si="1"/>
        <v>4548031.0573146958</v>
      </c>
      <c r="D33" s="2">
        <f t="shared" si="2"/>
        <v>96448.111392694525</v>
      </c>
      <c r="E33" s="8">
        <f t="shared" si="3"/>
        <v>0.97923381548516297</v>
      </c>
      <c r="F33" s="49">
        <v>2759687.0087073906</v>
      </c>
      <c r="G33" s="49">
        <v>2648519.2183269872</v>
      </c>
      <c r="H33" s="49">
        <v>0</v>
      </c>
      <c r="I33" s="49">
        <v>27241.478987709073</v>
      </c>
      <c r="J33" s="49">
        <v>1884792.16</v>
      </c>
      <c r="K33" s="49">
        <v>1872270.3599999999</v>
      </c>
      <c r="L33" s="49">
        <v>0</v>
      </c>
      <c r="M33" s="49">
        <v>0</v>
      </c>
      <c r="N33" s="50"/>
      <c r="O33" s="50"/>
      <c r="P33" s="50"/>
      <c r="Q33" s="50"/>
      <c r="R33" s="50"/>
      <c r="S33" s="50"/>
      <c r="T33" s="50"/>
      <c r="U33" s="50"/>
    </row>
    <row r="34" spans="1:21" x14ac:dyDescent="0.2">
      <c r="A34" s="1" t="s">
        <v>22</v>
      </c>
      <c r="B34" s="3">
        <f t="shared" si="0"/>
        <v>1629066.7409326283</v>
      </c>
      <c r="C34" s="3">
        <f t="shared" si="1"/>
        <v>1171590.7374648643</v>
      </c>
      <c r="D34" s="2">
        <f t="shared" si="2"/>
        <v>457476.00346776401</v>
      </c>
      <c r="E34" s="8">
        <f t="shared" si="3"/>
        <v>0.71917909071922825</v>
      </c>
      <c r="F34" s="49">
        <v>1331804.7109326283</v>
      </c>
      <c r="G34" s="49">
        <v>1105649.6374648642</v>
      </c>
      <c r="H34" s="49">
        <v>0</v>
      </c>
      <c r="I34" s="49">
        <v>0</v>
      </c>
      <c r="J34" s="49">
        <v>297262.03000000003</v>
      </c>
      <c r="K34" s="49">
        <v>65941.100000000006</v>
      </c>
      <c r="L34" s="49">
        <v>0</v>
      </c>
      <c r="M34" s="49">
        <v>0</v>
      </c>
      <c r="N34" s="50"/>
      <c r="O34" s="50"/>
      <c r="P34" s="50"/>
      <c r="Q34" s="50"/>
      <c r="R34" s="50"/>
      <c r="S34" s="50"/>
      <c r="T34" s="50"/>
      <c r="U34" s="50"/>
    </row>
    <row r="35" spans="1:21" x14ac:dyDescent="0.2">
      <c r="A35" s="1" t="s">
        <v>23</v>
      </c>
      <c r="B35" s="3">
        <f t="shared" si="0"/>
        <v>7713416.9914422743</v>
      </c>
      <c r="C35" s="3">
        <f t="shared" si="1"/>
        <v>6083110.3118424686</v>
      </c>
      <c r="D35" s="2">
        <f t="shared" si="2"/>
        <v>1630306.6795998057</v>
      </c>
      <c r="E35" s="8">
        <f t="shared" si="3"/>
        <v>0.78864014723843334</v>
      </c>
      <c r="F35" s="49">
        <v>2811623.061728687</v>
      </c>
      <c r="G35" s="49">
        <v>2651936.8726066062</v>
      </c>
      <c r="H35" s="49">
        <v>2230053.6597135868</v>
      </c>
      <c r="I35" s="49">
        <v>2229455.4492358621</v>
      </c>
      <c r="J35" s="49">
        <v>2496777.0900000003</v>
      </c>
      <c r="K35" s="49">
        <v>1026556.25</v>
      </c>
      <c r="L35" s="49">
        <v>174963.18</v>
      </c>
      <c r="M35" s="49">
        <v>175161.74000000002</v>
      </c>
      <c r="N35" s="50"/>
      <c r="O35" s="50"/>
      <c r="P35" s="50"/>
      <c r="Q35" s="50"/>
      <c r="R35" s="50"/>
      <c r="S35" s="50"/>
      <c r="T35" s="50"/>
      <c r="U35" s="50"/>
    </row>
    <row r="36" spans="1:21" x14ac:dyDescent="0.2">
      <c r="A36" s="1" t="s">
        <v>24</v>
      </c>
      <c r="B36" s="3">
        <f t="shared" si="0"/>
        <v>15173037.720742846</v>
      </c>
      <c r="C36" s="3">
        <f t="shared" si="1"/>
        <v>14286753.049439676</v>
      </c>
      <c r="D36" s="2">
        <f t="shared" si="2"/>
        <v>886284.6713031698</v>
      </c>
      <c r="E36" s="8">
        <f t="shared" si="3"/>
        <v>0.94158818506780995</v>
      </c>
      <c r="F36" s="49">
        <v>6452189.1594574545</v>
      </c>
      <c r="G36" s="49">
        <v>5970333.5874374863</v>
      </c>
      <c r="H36" s="49">
        <v>7798334.371285392</v>
      </c>
      <c r="I36" s="49">
        <v>7429107.9920021892</v>
      </c>
      <c r="J36" s="49">
        <v>490063.03</v>
      </c>
      <c r="K36" s="49">
        <v>472661.59</v>
      </c>
      <c r="L36" s="49">
        <v>432451.16000000003</v>
      </c>
      <c r="M36" s="49">
        <v>414649.88</v>
      </c>
      <c r="N36" s="50"/>
      <c r="O36" s="50"/>
      <c r="P36" s="50"/>
      <c r="Q36" s="50"/>
      <c r="R36" s="50"/>
      <c r="S36" s="50"/>
      <c r="T36" s="50"/>
      <c r="U36" s="50"/>
    </row>
    <row r="37" spans="1:21" x14ac:dyDescent="0.2">
      <c r="A37" s="1" t="s">
        <v>25</v>
      </c>
      <c r="B37" s="3">
        <f t="shared" si="0"/>
        <v>3590385.7812035498</v>
      </c>
      <c r="C37" s="3">
        <f t="shared" si="1"/>
        <v>3361398.9072866929</v>
      </c>
      <c r="D37" s="2">
        <f t="shared" si="2"/>
        <v>228986.87391685694</v>
      </c>
      <c r="E37" s="8">
        <f t="shared" si="3"/>
        <v>0.93622220901284392</v>
      </c>
      <c r="F37" s="49">
        <v>3191320.0612035496</v>
      </c>
      <c r="G37" s="49">
        <v>2968756.6872866927</v>
      </c>
      <c r="H37" s="49">
        <v>0</v>
      </c>
      <c r="I37" s="49">
        <v>0</v>
      </c>
      <c r="J37" s="49">
        <v>399065.72000000003</v>
      </c>
      <c r="K37" s="49">
        <v>392642.22000000003</v>
      </c>
      <c r="L37" s="49">
        <v>0</v>
      </c>
      <c r="M37" s="49">
        <v>0</v>
      </c>
      <c r="N37" s="50"/>
      <c r="O37" s="50"/>
      <c r="P37" s="50"/>
      <c r="Q37" s="50"/>
      <c r="R37" s="50"/>
      <c r="S37" s="50"/>
      <c r="T37" s="50"/>
      <c r="U37" s="50"/>
    </row>
    <row r="38" spans="1:21" x14ac:dyDescent="0.2">
      <c r="A38" s="1" t="s">
        <v>26</v>
      </c>
      <c r="B38" s="3">
        <f t="shared" si="0"/>
        <v>3571852.1956119151</v>
      </c>
      <c r="C38" s="3">
        <f t="shared" si="1"/>
        <v>2854874.1028704513</v>
      </c>
      <c r="D38" s="2">
        <f t="shared" si="2"/>
        <v>716978.0927414638</v>
      </c>
      <c r="E38" s="8">
        <f t="shared" si="3"/>
        <v>0.79926994358213244</v>
      </c>
      <c r="F38" s="49">
        <v>3179884.345611915</v>
      </c>
      <c r="G38" s="49">
        <v>2481101.4928704514</v>
      </c>
      <c r="H38" s="49">
        <v>0</v>
      </c>
      <c r="I38" s="49">
        <v>0</v>
      </c>
      <c r="J38" s="49">
        <v>391967.85000000003</v>
      </c>
      <c r="K38" s="49">
        <v>373772.61</v>
      </c>
      <c r="L38" s="49">
        <v>0</v>
      </c>
      <c r="M38" s="49">
        <v>0</v>
      </c>
      <c r="N38" s="50"/>
      <c r="O38" s="50"/>
      <c r="P38" s="50"/>
      <c r="Q38" s="50"/>
      <c r="R38" s="50"/>
      <c r="S38" s="50"/>
      <c r="T38" s="50"/>
      <c r="U38" s="50"/>
    </row>
    <row r="39" spans="1:21" x14ac:dyDescent="0.2">
      <c r="A39" s="1" t="s">
        <v>27</v>
      </c>
      <c r="B39" s="3">
        <f t="shared" si="0"/>
        <v>22651980.027710576</v>
      </c>
      <c r="C39" s="3">
        <f t="shared" si="1"/>
        <v>20841488.340708647</v>
      </c>
      <c r="D39" s="2">
        <f t="shared" si="2"/>
        <v>1810491.6870019287</v>
      </c>
      <c r="E39" s="8">
        <f t="shared" si="3"/>
        <v>0.92007357922852129</v>
      </c>
      <c r="F39" s="49">
        <v>11009174.640739242</v>
      </c>
      <c r="G39" s="49">
        <v>9890710.6558426917</v>
      </c>
      <c r="H39" s="49">
        <v>9649624.3469713312</v>
      </c>
      <c r="I39" s="49">
        <v>9052276.6448659562</v>
      </c>
      <c r="J39" s="49">
        <v>1089257.76</v>
      </c>
      <c r="K39" s="49">
        <v>1082985.04</v>
      </c>
      <c r="L39" s="49">
        <v>903923.27999999991</v>
      </c>
      <c r="M39" s="49">
        <v>815516</v>
      </c>
      <c r="N39" s="50"/>
      <c r="O39" s="50"/>
      <c r="P39" s="50"/>
      <c r="Q39" s="50"/>
      <c r="R39" s="50"/>
      <c r="S39" s="50"/>
      <c r="T39" s="50"/>
      <c r="U39" s="50"/>
    </row>
    <row r="40" spans="1:21" x14ac:dyDescent="0.2">
      <c r="A40" s="1" t="s">
        <v>28</v>
      </c>
      <c r="B40" s="3">
        <f t="shared" si="0"/>
        <v>23215708.585042931</v>
      </c>
      <c r="C40" s="3">
        <f t="shared" si="1"/>
        <v>20554129.844130225</v>
      </c>
      <c r="D40" s="2">
        <f t="shared" si="2"/>
        <v>2661578.7409127057</v>
      </c>
      <c r="E40" s="8">
        <f t="shared" si="3"/>
        <v>0.88535440427489398</v>
      </c>
      <c r="F40" s="49">
        <v>10500773.01513085</v>
      </c>
      <c r="G40" s="49">
        <v>8396712.0269188397</v>
      </c>
      <c r="H40" s="49">
        <v>7290739.7599120829</v>
      </c>
      <c r="I40" s="49">
        <v>6709067.6572113875</v>
      </c>
      <c r="J40" s="49">
        <v>3549649.98</v>
      </c>
      <c r="K40" s="49">
        <v>3454035.4</v>
      </c>
      <c r="L40" s="49">
        <v>1874545.8299999998</v>
      </c>
      <c r="M40" s="49">
        <v>1994314.7599999998</v>
      </c>
      <c r="N40" s="50"/>
      <c r="O40" s="50"/>
      <c r="P40" s="50"/>
      <c r="Q40" s="50"/>
      <c r="R40" s="50"/>
      <c r="S40" s="50"/>
      <c r="T40" s="50"/>
      <c r="U40" s="50"/>
    </row>
    <row r="41" spans="1:21" s="45" customFormat="1" x14ac:dyDescent="0.2">
      <c r="A41" s="46" t="s">
        <v>29</v>
      </c>
      <c r="B41" s="47">
        <f t="shared" si="0"/>
        <v>90814169.582905784</v>
      </c>
      <c r="C41" s="47">
        <f t="shared" si="1"/>
        <v>83983766.627202988</v>
      </c>
      <c r="D41" s="48">
        <f t="shared" si="2"/>
        <v>6830402.9557027966</v>
      </c>
      <c r="E41" s="7">
        <f t="shared" si="3"/>
        <v>0.92478703502907433</v>
      </c>
      <c r="F41" s="4">
        <v>44231288.584615506</v>
      </c>
      <c r="G41" s="4">
        <v>39441520.664397985</v>
      </c>
      <c r="H41" s="4">
        <v>40432629.668290287</v>
      </c>
      <c r="I41" s="4">
        <v>39081580.982804999</v>
      </c>
      <c r="J41" s="4">
        <v>4451933.4799999995</v>
      </c>
      <c r="K41" s="4">
        <v>4288111.0299999993</v>
      </c>
      <c r="L41" s="4">
        <v>1698317.8499999999</v>
      </c>
      <c r="M41" s="4">
        <v>1172553.95</v>
      </c>
      <c r="N41" s="50"/>
      <c r="O41" s="50"/>
      <c r="P41" s="50"/>
      <c r="Q41" s="50"/>
      <c r="R41" s="50"/>
      <c r="S41" s="50"/>
      <c r="T41" s="50"/>
      <c r="U41" s="50"/>
    </row>
    <row r="42" spans="1:21" x14ac:dyDescent="0.2">
      <c r="A42" s="1" t="s">
        <v>30</v>
      </c>
      <c r="B42" s="3">
        <f t="shared" si="0"/>
        <v>28619948.271180175</v>
      </c>
      <c r="C42" s="3">
        <f t="shared" si="1"/>
        <v>26674588.953304593</v>
      </c>
      <c r="D42" s="2">
        <f t="shared" si="2"/>
        <v>1945359.3178755827</v>
      </c>
      <c r="E42" s="8">
        <f t="shared" si="3"/>
        <v>0.93202785345931149</v>
      </c>
      <c r="F42" s="49">
        <v>26651189.351180173</v>
      </c>
      <c r="G42" s="49">
        <v>24752497.543304592</v>
      </c>
      <c r="H42" s="49">
        <v>0</v>
      </c>
      <c r="I42" s="49">
        <v>0</v>
      </c>
      <c r="J42" s="49">
        <v>1968758.92</v>
      </c>
      <c r="K42" s="49">
        <v>1922091.4100000001</v>
      </c>
      <c r="L42" s="49">
        <v>0</v>
      </c>
      <c r="M42" s="49">
        <v>0</v>
      </c>
      <c r="N42" s="50"/>
      <c r="O42" s="50"/>
      <c r="P42" s="50"/>
      <c r="Q42" s="50"/>
      <c r="R42" s="50"/>
      <c r="S42" s="50"/>
      <c r="T42" s="50"/>
      <c r="U42" s="50"/>
    </row>
    <row r="43" spans="1:21" x14ac:dyDescent="0.2">
      <c r="A43" s="1" t="s">
        <v>31</v>
      </c>
      <c r="B43" s="3">
        <f t="shared" si="0"/>
        <v>27649734.111431856</v>
      </c>
      <c r="C43" s="3">
        <f t="shared" si="1"/>
        <v>26213340.201792303</v>
      </c>
      <c r="D43" s="2">
        <f t="shared" si="2"/>
        <v>1436393.9096395522</v>
      </c>
      <c r="E43" s="8">
        <f t="shared" si="3"/>
        <v>0.94805035361820456</v>
      </c>
      <c r="F43" s="49">
        <v>14746489.017732358</v>
      </c>
      <c r="G43" s="49">
        <v>13635666.295976499</v>
      </c>
      <c r="H43" s="49">
        <v>11594404.563699497</v>
      </c>
      <c r="I43" s="49">
        <v>11304284.695815803</v>
      </c>
      <c r="J43" s="49">
        <v>1239413.23</v>
      </c>
      <c r="K43" s="49">
        <v>1215777.3</v>
      </c>
      <c r="L43" s="49">
        <v>69427.3</v>
      </c>
      <c r="M43" s="49">
        <v>57611.91</v>
      </c>
      <c r="N43" s="50"/>
      <c r="O43" s="50"/>
      <c r="P43" s="50"/>
      <c r="Q43" s="50"/>
      <c r="R43" s="50"/>
      <c r="S43" s="50"/>
      <c r="T43" s="50"/>
      <c r="U43" s="50"/>
    </row>
    <row r="44" spans="1:21" x14ac:dyDescent="0.2">
      <c r="A44" s="1" t="s">
        <v>32</v>
      </c>
      <c r="B44" s="3">
        <f t="shared" si="0"/>
        <v>12982747.311908187</v>
      </c>
      <c r="C44" s="3">
        <f t="shared" si="1"/>
        <v>11393083.822257357</v>
      </c>
      <c r="D44" s="2">
        <f t="shared" si="2"/>
        <v>1589663.4896508306</v>
      </c>
      <c r="E44" s="8">
        <f t="shared" si="3"/>
        <v>0.87755569360941499</v>
      </c>
      <c r="F44" s="49">
        <v>11111647.361908188</v>
      </c>
      <c r="G44" s="49">
        <v>9576254.3322573565</v>
      </c>
      <c r="H44" s="49">
        <v>0</v>
      </c>
      <c r="I44" s="49">
        <v>0</v>
      </c>
      <c r="J44" s="49">
        <v>1871099.9499999997</v>
      </c>
      <c r="K44" s="49">
        <v>1816829.4899999998</v>
      </c>
      <c r="L44" s="49">
        <v>0</v>
      </c>
      <c r="M44" s="49">
        <v>0</v>
      </c>
      <c r="N44" s="50"/>
      <c r="O44" s="50"/>
      <c r="P44" s="50"/>
      <c r="Q44" s="50"/>
      <c r="R44" s="50"/>
      <c r="S44" s="50"/>
      <c r="T44" s="50"/>
      <c r="U44" s="50"/>
    </row>
    <row r="45" spans="1:21" x14ac:dyDescent="0.2">
      <c r="A45" s="1" t="s">
        <v>33</v>
      </c>
      <c r="B45" s="3">
        <f t="shared" si="0"/>
        <v>4707968.3551628664</v>
      </c>
      <c r="C45" s="3">
        <f t="shared" si="1"/>
        <v>4310179.4630557718</v>
      </c>
      <c r="D45" s="2">
        <f t="shared" si="2"/>
        <v>397788.89210709464</v>
      </c>
      <c r="E45" s="8">
        <f t="shared" si="3"/>
        <v>0.91550731396253537</v>
      </c>
      <c r="F45" s="49">
        <v>1313783.9214778289</v>
      </c>
      <c r="G45" s="49">
        <v>1141821.0879731677</v>
      </c>
      <c r="H45" s="49">
        <v>3227083.4436850371</v>
      </c>
      <c r="I45" s="49">
        <v>3039250.6550826039</v>
      </c>
      <c r="J45" s="49">
        <v>156483.75</v>
      </c>
      <c r="K45" s="49">
        <v>121376.72</v>
      </c>
      <c r="L45" s="49">
        <v>10617.24</v>
      </c>
      <c r="M45" s="49">
        <v>7731</v>
      </c>
      <c r="N45" s="50"/>
      <c r="O45" s="50"/>
      <c r="P45" s="50"/>
      <c r="Q45" s="50"/>
      <c r="R45" s="50"/>
      <c r="S45" s="50"/>
      <c r="T45" s="50"/>
      <c r="U45" s="50"/>
    </row>
    <row r="46" spans="1:21" x14ac:dyDescent="0.2">
      <c r="A46" s="1" t="s">
        <v>34</v>
      </c>
      <c r="B46" s="3">
        <f t="shared" si="0"/>
        <v>9788693.2148795612</v>
      </c>
      <c r="C46" s="3">
        <f t="shared" si="1"/>
        <v>8886219.2866114266</v>
      </c>
      <c r="D46" s="2">
        <f t="shared" si="2"/>
        <v>902473.92826813459</v>
      </c>
      <c r="E46" s="8">
        <f t="shared" si="3"/>
        <v>0.90780445270301191</v>
      </c>
      <c r="F46" s="49">
        <v>8565597.4648795612</v>
      </c>
      <c r="G46" s="49">
        <v>7680805.5966114271</v>
      </c>
      <c r="H46" s="49">
        <v>0</v>
      </c>
      <c r="I46" s="49">
        <v>0</v>
      </c>
      <c r="J46" s="49">
        <v>1223095.75</v>
      </c>
      <c r="K46" s="49">
        <v>1205411.69</v>
      </c>
      <c r="L46" s="49">
        <v>0</v>
      </c>
      <c r="M46" s="49">
        <v>2</v>
      </c>
      <c r="N46" s="50"/>
      <c r="O46" s="50"/>
      <c r="P46" s="50"/>
      <c r="Q46" s="50"/>
      <c r="R46" s="50"/>
      <c r="S46" s="50"/>
      <c r="T46" s="50"/>
      <c r="U46" s="50"/>
    </row>
    <row r="47" spans="1:21" s="45" customFormat="1" x14ac:dyDescent="0.2">
      <c r="A47" s="46" t="s">
        <v>35</v>
      </c>
      <c r="B47" s="47">
        <f t="shared" si="0"/>
        <v>302150280.96384901</v>
      </c>
      <c r="C47" s="47">
        <f t="shared" si="1"/>
        <v>287512011.568699</v>
      </c>
      <c r="D47" s="48">
        <f t="shared" si="2"/>
        <v>14638269.395150006</v>
      </c>
      <c r="E47" s="7">
        <f t="shared" si="3"/>
        <v>0.9515530174307486</v>
      </c>
      <c r="F47" s="4">
        <v>277180879.48112112</v>
      </c>
      <c r="G47" s="4">
        <v>263125495.50526774</v>
      </c>
      <c r="H47" s="4">
        <v>8943448.7727278676</v>
      </c>
      <c r="I47" s="4">
        <v>8718588.3334313184</v>
      </c>
      <c r="J47" s="4">
        <v>15917750.420000002</v>
      </c>
      <c r="K47" s="4">
        <v>15566555.700000001</v>
      </c>
      <c r="L47" s="4">
        <v>108202.29</v>
      </c>
      <c r="M47" s="4">
        <v>101372.03000000001</v>
      </c>
      <c r="N47" s="50"/>
      <c r="O47" s="50"/>
      <c r="P47" s="50"/>
      <c r="Q47" s="50"/>
      <c r="R47" s="50"/>
      <c r="S47" s="50"/>
      <c r="T47" s="50"/>
      <c r="U47" s="50"/>
    </row>
    <row r="48" spans="1:21" x14ac:dyDescent="0.2">
      <c r="A48" s="1" t="s">
        <v>36</v>
      </c>
      <c r="B48" s="3">
        <f t="shared" si="0"/>
        <v>8121311.0093468092</v>
      </c>
      <c r="C48" s="3">
        <f t="shared" si="1"/>
        <v>5372211.2370857531</v>
      </c>
      <c r="D48" s="2">
        <f t="shared" si="2"/>
        <v>2749099.7722610561</v>
      </c>
      <c r="E48" s="8">
        <f t="shared" si="3"/>
        <v>0.66149556776028895</v>
      </c>
      <c r="F48" s="49">
        <v>7529658.8193468088</v>
      </c>
      <c r="G48" s="49">
        <v>4699287.4870857531</v>
      </c>
      <c r="H48" s="49">
        <v>0</v>
      </c>
      <c r="I48" s="49">
        <v>0</v>
      </c>
      <c r="J48" s="49">
        <v>591652.18999999994</v>
      </c>
      <c r="K48" s="49">
        <v>672923.75</v>
      </c>
      <c r="L48" s="49">
        <v>0</v>
      </c>
      <c r="M48" s="49">
        <v>0</v>
      </c>
      <c r="N48" s="50"/>
      <c r="O48" s="50"/>
      <c r="P48" s="50"/>
      <c r="Q48" s="50"/>
      <c r="R48" s="50"/>
      <c r="S48" s="50"/>
      <c r="T48" s="50"/>
      <c r="U48" s="50"/>
    </row>
    <row r="49" spans="1:21" x14ac:dyDescent="0.2">
      <c r="A49" s="1" t="s">
        <v>37</v>
      </c>
      <c r="B49" s="3">
        <f t="shared" si="0"/>
        <v>12393238.697634861</v>
      </c>
      <c r="C49" s="3">
        <f t="shared" si="1"/>
        <v>9306491.8977932017</v>
      </c>
      <c r="D49" s="2">
        <f t="shared" si="2"/>
        <v>3086746.7998416591</v>
      </c>
      <c r="E49" s="8">
        <f t="shared" si="3"/>
        <v>0.75093299861716234</v>
      </c>
      <c r="F49" s="49">
        <v>11726757.777634861</v>
      </c>
      <c r="G49" s="49">
        <v>8656220.9477932025</v>
      </c>
      <c r="H49" s="49">
        <v>0</v>
      </c>
      <c r="I49" s="49">
        <v>0</v>
      </c>
      <c r="J49" s="49">
        <v>666480.91999999993</v>
      </c>
      <c r="K49" s="49">
        <v>650270.95000000007</v>
      </c>
      <c r="L49" s="49">
        <v>0</v>
      </c>
      <c r="M49" s="49">
        <v>0</v>
      </c>
      <c r="N49" s="50"/>
      <c r="O49" s="50"/>
      <c r="P49" s="50"/>
      <c r="Q49" s="50"/>
      <c r="R49" s="50"/>
      <c r="S49" s="50"/>
      <c r="T49" s="50"/>
      <c r="U49" s="50"/>
    </row>
    <row r="50" spans="1:21" x14ac:dyDescent="0.2">
      <c r="A50" s="1" t="s">
        <v>38</v>
      </c>
      <c r="B50" s="3">
        <f t="shared" si="0"/>
        <v>33796348.554830767</v>
      </c>
      <c r="C50" s="3">
        <f t="shared" si="1"/>
        <v>22366578.575984254</v>
      </c>
      <c r="D50" s="2">
        <f t="shared" si="2"/>
        <v>11429769.978846513</v>
      </c>
      <c r="E50" s="8">
        <f t="shared" si="3"/>
        <v>0.66180458932411002</v>
      </c>
      <c r="F50" s="49">
        <v>10772399.306364888</v>
      </c>
      <c r="G50" s="49">
        <v>10104789.269720361</v>
      </c>
      <c r="H50" s="49">
        <v>11029721.718465881</v>
      </c>
      <c r="I50" s="49">
        <v>10572890.176263895</v>
      </c>
      <c r="J50" s="49">
        <v>11235569.859999999</v>
      </c>
      <c r="K50" s="49">
        <v>988991.32</v>
      </c>
      <c r="L50" s="49">
        <v>758657.67</v>
      </c>
      <c r="M50" s="49">
        <v>699907.81</v>
      </c>
      <c r="N50" s="50"/>
      <c r="O50" s="50"/>
      <c r="P50" s="50"/>
      <c r="Q50" s="50"/>
      <c r="R50" s="50"/>
      <c r="S50" s="50"/>
      <c r="T50" s="50"/>
      <c r="U50" s="50"/>
    </row>
    <row r="51" spans="1:21" x14ac:dyDescent="0.2">
      <c r="A51" s="1" t="s">
        <v>39</v>
      </c>
      <c r="B51" s="3">
        <f t="shared" si="0"/>
        <v>6825287.6495174235</v>
      </c>
      <c r="C51" s="3">
        <f t="shared" si="1"/>
        <v>5778415.3050460126</v>
      </c>
      <c r="D51" s="2">
        <f t="shared" si="2"/>
        <v>1046872.3444714108</v>
      </c>
      <c r="E51" s="8">
        <f t="shared" si="3"/>
        <v>0.84661857518262562</v>
      </c>
      <c r="F51" s="49">
        <v>5127910.0022539478</v>
      </c>
      <c r="G51" s="49">
        <v>4082553.7254643231</v>
      </c>
      <c r="H51" s="49">
        <v>727518.5072634758</v>
      </c>
      <c r="I51" s="49">
        <v>635082.55958168907</v>
      </c>
      <c r="J51" s="49">
        <v>289000.93</v>
      </c>
      <c r="K51" s="49">
        <v>287669.92</v>
      </c>
      <c r="L51" s="49">
        <v>680858.21</v>
      </c>
      <c r="M51" s="49">
        <v>773109.10000000009</v>
      </c>
      <c r="N51" s="50"/>
      <c r="O51" s="50"/>
      <c r="P51" s="50"/>
      <c r="Q51" s="50"/>
      <c r="R51" s="50"/>
      <c r="S51" s="50"/>
      <c r="T51" s="50"/>
      <c r="U51" s="50"/>
    </row>
    <row r="52" spans="1:21" s="45" customFormat="1" x14ac:dyDescent="0.2">
      <c r="A52" s="46" t="s">
        <v>40</v>
      </c>
      <c r="B52" s="47">
        <f t="shared" si="0"/>
        <v>1272427179.9910295</v>
      </c>
      <c r="C52" s="47">
        <f t="shared" si="1"/>
        <v>1199565461.6211691</v>
      </c>
      <c r="D52" s="48">
        <f t="shared" si="2"/>
        <v>72861718.369860411</v>
      </c>
      <c r="E52" s="7">
        <f t="shared" si="3"/>
        <v>0.94273800535259389</v>
      </c>
      <c r="F52" s="4">
        <v>828639429.1102308</v>
      </c>
      <c r="G52" s="4">
        <v>775281129.23573196</v>
      </c>
      <c r="H52" s="4">
        <v>399148304.26079875</v>
      </c>
      <c r="I52" s="4">
        <v>381757426.11543715</v>
      </c>
      <c r="J52" s="4">
        <v>44452922.129999995</v>
      </c>
      <c r="K52" s="4">
        <v>42461929.440000005</v>
      </c>
      <c r="L52" s="4">
        <v>186524.48999999987</v>
      </c>
      <c r="M52" s="4">
        <v>64976.829999999987</v>
      </c>
      <c r="N52" s="50"/>
      <c r="O52" s="50"/>
      <c r="P52" s="50"/>
      <c r="Q52" s="50"/>
      <c r="R52" s="50"/>
      <c r="S52" s="50"/>
      <c r="T52" s="50"/>
      <c r="U52" s="50"/>
    </row>
    <row r="53" spans="1:21" x14ac:dyDescent="0.2">
      <c r="A53" s="1" t="s">
        <v>41</v>
      </c>
      <c r="B53" s="3">
        <f t="shared" si="0"/>
        <v>59493746.463755712</v>
      </c>
      <c r="C53" s="3">
        <f t="shared" si="1"/>
        <v>58123875.83334998</v>
      </c>
      <c r="D53" s="2">
        <f t="shared" si="2"/>
        <v>1369870.6304057315</v>
      </c>
      <c r="E53" s="8">
        <f t="shared" si="3"/>
        <v>0.97697454418608054</v>
      </c>
      <c r="F53" s="49">
        <v>54241108.203755714</v>
      </c>
      <c r="G53" s="49">
        <v>53061819.423349977</v>
      </c>
      <c r="H53" s="49">
        <v>0</v>
      </c>
      <c r="I53" s="49">
        <v>0</v>
      </c>
      <c r="J53" s="49">
        <v>5252638.26</v>
      </c>
      <c r="K53" s="49">
        <v>5062056.4100000011</v>
      </c>
      <c r="L53" s="49">
        <v>0</v>
      </c>
      <c r="M53" s="49">
        <v>0</v>
      </c>
      <c r="N53" s="50"/>
      <c r="O53" s="50"/>
      <c r="P53" s="50"/>
      <c r="Q53" s="50"/>
      <c r="R53" s="50"/>
      <c r="S53" s="50"/>
      <c r="T53" s="50"/>
      <c r="U53" s="50"/>
    </row>
    <row r="54" spans="1:21" x14ac:dyDescent="0.2">
      <c r="A54" s="1" t="s">
        <v>42</v>
      </c>
      <c r="B54" s="3">
        <f t="shared" si="0"/>
        <v>12834925.467980124</v>
      </c>
      <c r="C54" s="3">
        <f t="shared" si="1"/>
        <v>11605942.253166333</v>
      </c>
      <c r="D54" s="2">
        <f t="shared" si="2"/>
        <v>1228983.2148137912</v>
      </c>
      <c r="E54" s="8">
        <f t="shared" si="3"/>
        <v>0.90424695352693774</v>
      </c>
      <c r="F54" s="49">
        <v>11125255.147980124</v>
      </c>
      <c r="G54" s="49">
        <v>10266260.773166332</v>
      </c>
      <c r="H54" s="49">
        <v>0</v>
      </c>
      <c r="I54" s="49">
        <v>0</v>
      </c>
      <c r="J54" s="49">
        <v>1709670.3199999998</v>
      </c>
      <c r="K54" s="49">
        <v>1339681.4800000002</v>
      </c>
      <c r="L54" s="49">
        <v>0</v>
      </c>
      <c r="M54" s="49">
        <v>0</v>
      </c>
      <c r="N54" s="50"/>
      <c r="O54" s="50"/>
      <c r="P54" s="50"/>
      <c r="Q54" s="50"/>
      <c r="R54" s="50"/>
      <c r="S54" s="50"/>
      <c r="T54" s="50"/>
      <c r="U54" s="50"/>
    </row>
    <row r="55" spans="1:21" x14ac:dyDescent="0.2">
      <c r="A55" s="1" t="s">
        <v>43</v>
      </c>
      <c r="B55" s="3">
        <f t="shared" si="0"/>
        <v>21817109.038934175</v>
      </c>
      <c r="C55" s="3">
        <f t="shared" si="1"/>
        <v>20267537.311389741</v>
      </c>
      <c r="D55" s="2">
        <f t="shared" si="2"/>
        <v>1549571.7275444344</v>
      </c>
      <c r="E55" s="8">
        <f t="shared" si="3"/>
        <v>0.92897447022980384</v>
      </c>
      <c r="F55" s="49">
        <v>19438129.518934175</v>
      </c>
      <c r="G55" s="49">
        <v>17965559.42138974</v>
      </c>
      <c r="H55" s="49">
        <v>0</v>
      </c>
      <c r="I55" s="49">
        <v>0</v>
      </c>
      <c r="J55" s="49">
        <v>2378979.52</v>
      </c>
      <c r="K55" s="49">
        <v>2301977.89</v>
      </c>
      <c r="L55" s="49">
        <v>0</v>
      </c>
      <c r="M55" s="49">
        <v>0</v>
      </c>
      <c r="N55" s="50"/>
      <c r="O55" s="50"/>
      <c r="P55" s="50"/>
      <c r="Q55" s="50"/>
      <c r="R55" s="50"/>
      <c r="S55" s="50"/>
      <c r="T55" s="50"/>
      <c r="U55" s="50"/>
    </row>
    <row r="56" spans="1:21" x14ac:dyDescent="0.2">
      <c r="A56" s="1" t="s">
        <v>44</v>
      </c>
      <c r="B56" s="3">
        <f t="shared" si="0"/>
        <v>43658265.966308296</v>
      </c>
      <c r="C56" s="3">
        <f t="shared" si="1"/>
        <v>41019577.439100713</v>
      </c>
      <c r="D56" s="2">
        <f t="shared" si="2"/>
        <v>2638688.5272075832</v>
      </c>
      <c r="E56" s="8">
        <f t="shared" si="3"/>
        <v>0.93956039094076949</v>
      </c>
      <c r="F56" s="49">
        <v>33800794.400394537</v>
      </c>
      <c r="G56" s="49">
        <v>31550798.671178628</v>
      </c>
      <c r="H56" s="49">
        <v>6109528.2059137598</v>
      </c>
      <c r="I56" s="49">
        <v>5886534.2279220838</v>
      </c>
      <c r="J56" s="49">
        <v>3747943.36</v>
      </c>
      <c r="K56" s="49">
        <v>3582244.5399999996</v>
      </c>
      <c r="L56" s="49">
        <v>0</v>
      </c>
      <c r="M56" s="49">
        <v>0</v>
      </c>
      <c r="N56" s="50"/>
      <c r="O56" s="50"/>
      <c r="P56" s="50"/>
      <c r="Q56" s="50"/>
      <c r="R56" s="50"/>
      <c r="S56" s="50"/>
      <c r="T56" s="50"/>
      <c r="U56" s="50"/>
    </row>
    <row r="57" spans="1:21" x14ac:dyDescent="0.2">
      <c r="A57" s="1" t="s">
        <v>45</v>
      </c>
      <c r="B57" s="3">
        <f t="shared" si="0"/>
        <v>37740740.389829136</v>
      </c>
      <c r="C57" s="3">
        <f t="shared" si="1"/>
        <v>36020015.811922625</v>
      </c>
      <c r="D57" s="2">
        <f t="shared" si="2"/>
        <v>1720724.5779065117</v>
      </c>
      <c r="E57" s="8">
        <f t="shared" si="3"/>
        <v>0.95440670850298859</v>
      </c>
      <c r="F57" s="49">
        <v>33903910.15982914</v>
      </c>
      <c r="G57" s="49">
        <v>32324770.391922623</v>
      </c>
      <c r="H57" s="49">
        <v>0</v>
      </c>
      <c r="I57" s="49">
        <v>0</v>
      </c>
      <c r="J57" s="49">
        <v>3836830.23</v>
      </c>
      <c r="K57" s="49">
        <v>3695245.42</v>
      </c>
      <c r="L57" s="49">
        <v>0</v>
      </c>
      <c r="M57" s="49">
        <v>0</v>
      </c>
      <c r="N57" s="50"/>
      <c r="O57" s="50"/>
      <c r="P57" s="50"/>
      <c r="Q57" s="50"/>
      <c r="R57" s="50"/>
      <c r="S57" s="50"/>
      <c r="T57" s="50"/>
      <c r="U57" s="50"/>
    </row>
    <row r="58" spans="1:21" s="45" customFormat="1" x14ac:dyDescent="0.2">
      <c r="A58" s="46" t="s">
        <v>46</v>
      </c>
      <c r="B58" s="47">
        <f t="shared" si="0"/>
        <v>558364888.32319295</v>
      </c>
      <c r="C58" s="47">
        <f t="shared" si="1"/>
        <v>534953098.46540707</v>
      </c>
      <c r="D58" s="48">
        <f t="shared" si="2"/>
        <v>23411789.857785881</v>
      </c>
      <c r="E58" s="7">
        <f t="shared" si="3"/>
        <v>0.95807080576270998</v>
      </c>
      <c r="F58" s="4">
        <v>93991231.305388302</v>
      </c>
      <c r="G58" s="4">
        <v>86305274.448045582</v>
      </c>
      <c r="H58" s="4">
        <v>440274752.23780453</v>
      </c>
      <c r="I58" s="4">
        <v>424562777.31736147</v>
      </c>
      <c r="J58" s="4">
        <v>8343131.9600000009</v>
      </c>
      <c r="K58" s="4">
        <v>9230995.2699999996</v>
      </c>
      <c r="L58" s="4">
        <v>15755772.82</v>
      </c>
      <c r="M58" s="4">
        <v>14854051.430000002</v>
      </c>
      <c r="N58" s="50"/>
      <c r="O58" s="50"/>
      <c r="P58" s="50"/>
      <c r="Q58" s="50"/>
      <c r="R58" s="50"/>
      <c r="S58" s="50"/>
      <c r="T58" s="50"/>
      <c r="U58" s="50"/>
    </row>
    <row r="59" spans="1:21" x14ac:dyDescent="0.2">
      <c r="A59" s="1" t="s">
        <v>47</v>
      </c>
      <c r="B59" s="3">
        <f t="shared" si="0"/>
        <v>55207839.05014088</v>
      </c>
      <c r="C59" s="3">
        <f t="shared" si="1"/>
        <v>52205580.096905112</v>
      </c>
      <c r="D59" s="2">
        <f t="shared" si="2"/>
        <v>3002258.9532357678</v>
      </c>
      <c r="E59" s="8">
        <f t="shared" si="3"/>
        <v>0.94561897359342295</v>
      </c>
      <c r="F59" s="49">
        <v>31511024.519712746</v>
      </c>
      <c r="G59" s="49">
        <v>29679563.774637725</v>
      </c>
      <c r="H59" s="49">
        <v>7382870.8204281349</v>
      </c>
      <c r="I59" s="49">
        <v>7145826.5422673859</v>
      </c>
      <c r="J59" s="49">
        <v>1982975.5</v>
      </c>
      <c r="K59" s="49">
        <v>1990146.71</v>
      </c>
      <c r="L59" s="49">
        <v>14330968.209999999</v>
      </c>
      <c r="M59" s="49">
        <v>13390043.07</v>
      </c>
      <c r="N59" s="50"/>
      <c r="O59" s="50"/>
      <c r="P59" s="50"/>
      <c r="Q59" s="50"/>
      <c r="R59" s="50"/>
      <c r="S59" s="50"/>
      <c r="T59" s="50"/>
      <c r="U59" s="50"/>
    </row>
    <row r="60" spans="1:21" x14ac:dyDescent="0.2">
      <c r="A60" s="1" t="s">
        <v>48</v>
      </c>
      <c r="B60" s="3">
        <f t="shared" si="0"/>
        <v>1096382.3066433298</v>
      </c>
      <c r="C60" s="3">
        <f t="shared" si="1"/>
        <v>959227.24353299604</v>
      </c>
      <c r="D60" s="2">
        <f t="shared" si="2"/>
        <v>137155.06311033375</v>
      </c>
      <c r="E60" s="8">
        <f t="shared" si="3"/>
        <v>0.87490215568121854</v>
      </c>
      <c r="F60" s="49">
        <v>913399.80664332979</v>
      </c>
      <c r="G60" s="49">
        <v>785598.15353299608</v>
      </c>
      <c r="H60" s="49">
        <v>0</v>
      </c>
      <c r="I60" s="49">
        <v>0</v>
      </c>
      <c r="J60" s="49">
        <v>182982.5</v>
      </c>
      <c r="K60" s="49">
        <v>173629.09</v>
      </c>
      <c r="L60" s="49">
        <v>0</v>
      </c>
      <c r="M60" s="49">
        <v>0</v>
      </c>
      <c r="N60" s="50"/>
      <c r="O60" s="50"/>
      <c r="P60" s="50"/>
      <c r="Q60" s="50"/>
      <c r="R60" s="50"/>
      <c r="S60" s="50"/>
      <c r="T60" s="50"/>
      <c r="U60" s="50"/>
    </row>
    <row r="61" spans="1:21" x14ac:dyDescent="0.2">
      <c r="A61" s="1" t="s">
        <v>49</v>
      </c>
      <c r="B61" s="3">
        <f t="shared" si="0"/>
        <v>3992497.4369083913</v>
      </c>
      <c r="C61" s="3">
        <f t="shared" si="1"/>
        <v>3251846.1098377183</v>
      </c>
      <c r="D61" s="2">
        <f t="shared" si="2"/>
        <v>740651.327070673</v>
      </c>
      <c r="E61" s="8">
        <f t="shared" si="3"/>
        <v>0.8144892166432548</v>
      </c>
      <c r="F61" s="49">
        <v>3692163.4369083913</v>
      </c>
      <c r="G61" s="49">
        <v>2940702.8798377183</v>
      </c>
      <c r="H61" s="49">
        <v>0</v>
      </c>
      <c r="I61" s="49">
        <v>0</v>
      </c>
      <c r="J61" s="49">
        <v>300334</v>
      </c>
      <c r="K61" s="49">
        <v>311143.23000000004</v>
      </c>
      <c r="L61" s="49">
        <v>0</v>
      </c>
      <c r="M61" s="49">
        <v>0</v>
      </c>
      <c r="N61" s="50"/>
      <c r="O61" s="50"/>
      <c r="P61" s="50"/>
      <c r="Q61" s="50"/>
      <c r="R61" s="50"/>
      <c r="S61" s="50"/>
      <c r="T61" s="50"/>
      <c r="U61" s="50"/>
    </row>
    <row r="62" spans="1:21" x14ac:dyDescent="0.2">
      <c r="A62" s="1" t="s">
        <v>50</v>
      </c>
      <c r="B62" s="3">
        <f t="shared" si="0"/>
        <v>16768047.858207859</v>
      </c>
      <c r="C62" s="3">
        <f t="shared" si="1"/>
        <v>15460252.886601463</v>
      </c>
      <c r="D62" s="2">
        <f t="shared" si="2"/>
        <v>1307794.9716063961</v>
      </c>
      <c r="E62" s="8">
        <f t="shared" si="3"/>
        <v>0.9220067247740924</v>
      </c>
      <c r="F62" s="49">
        <v>13028188.91820786</v>
      </c>
      <c r="G62" s="49">
        <v>11810595.906601463</v>
      </c>
      <c r="H62" s="49">
        <v>0</v>
      </c>
      <c r="I62" s="49">
        <v>0</v>
      </c>
      <c r="J62" s="49">
        <v>3739858.94</v>
      </c>
      <c r="K62" s="49">
        <v>3649656.98</v>
      </c>
      <c r="L62" s="49">
        <v>0</v>
      </c>
      <c r="M62" s="49">
        <v>0</v>
      </c>
      <c r="N62" s="50"/>
      <c r="O62" s="50"/>
      <c r="P62" s="50"/>
      <c r="Q62" s="50"/>
      <c r="R62" s="50"/>
      <c r="S62" s="50"/>
      <c r="T62" s="50"/>
      <c r="U62" s="50"/>
    </row>
    <row r="63" spans="1:21" x14ac:dyDescent="0.2">
      <c r="A63" s="1" t="s">
        <v>51</v>
      </c>
      <c r="B63" s="3">
        <f t="shared" si="0"/>
        <v>5698482.4287140751</v>
      </c>
      <c r="C63" s="3">
        <f t="shared" si="1"/>
        <v>5192944.8984710332</v>
      </c>
      <c r="D63" s="2">
        <f t="shared" si="2"/>
        <v>505537.53024304193</v>
      </c>
      <c r="E63" s="8">
        <f t="shared" si="3"/>
        <v>0.91128558584375208</v>
      </c>
      <c r="F63" s="49">
        <v>5225959.8687140755</v>
      </c>
      <c r="G63" s="49">
        <v>4723796.6184710329</v>
      </c>
      <c r="H63" s="49">
        <v>0</v>
      </c>
      <c r="I63" s="49">
        <v>0</v>
      </c>
      <c r="J63" s="49">
        <v>472522.56</v>
      </c>
      <c r="K63" s="49">
        <v>469148.28</v>
      </c>
      <c r="L63" s="49">
        <v>0</v>
      </c>
      <c r="M63" s="49">
        <v>0</v>
      </c>
      <c r="N63" s="50"/>
      <c r="O63" s="50"/>
      <c r="P63" s="50"/>
      <c r="Q63" s="50"/>
      <c r="R63" s="50"/>
      <c r="S63" s="50"/>
      <c r="T63" s="50"/>
      <c r="U63" s="50"/>
    </row>
    <row r="64" spans="1:21" s="45" customFormat="1" x14ac:dyDescent="0.2">
      <c r="A64" s="46" t="s">
        <v>52</v>
      </c>
      <c r="B64" s="47">
        <f t="shared" si="0"/>
        <v>76423413.992548645</v>
      </c>
      <c r="C64" s="47">
        <f t="shared" si="1"/>
        <v>73980195.036570862</v>
      </c>
      <c r="D64" s="48">
        <f t="shared" si="2"/>
        <v>2443218.9559777826</v>
      </c>
      <c r="E64" s="7">
        <f t="shared" si="3"/>
        <v>0.96803049185664491</v>
      </c>
      <c r="F64" s="4">
        <v>63508841.413541913</v>
      </c>
      <c r="G64" s="4">
        <v>61607193.458799973</v>
      </c>
      <c r="H64" s="4">
        <v>3674858.469006734</v>
      </c>
      <c r="I64" s="4">
        <v>3547807.9377709026</v>
      </c>
      <c r="J64" s="4">
        <v>9096328.9700000007</v>
      </c>
      <c r="K64" s="4">
        <v>8553104.4299999997</v>
      </c>
      <c r="L64" s="4">
        <v>143385.14000000001</v>
      </c>
      <c r="M64" s="4">
        <v>272089.21000000002</v>
      </c>
      <c r="N64" s="50"/>
      <c r="O64" s="50"/>
      <c r="P64" s="50"/>
      <c r="Q64" s="50"/>
      <c r="R64" s="50"/>
      <c r="S64" s="50"/>
      <c r="T64" s="50"/>
      <c r="U64" s="50"/>
    </row>
    <row r="65" spans="1:21" x14ac:dyDescent="0.2">
      <c r="A65" s="1" t="s">
        <v>53</v>
      </c>
      <c r="B65" s="3">
        <f t="shared" si="0"/>
        <v>6267192.5682877628</v>
      </c>
      <c r="C65" s="3">
        <f t="shared" si="1"/>
        <v>5020583.3770004734</v>
      </c>
      <c r="D65" s="2">
        <f t="shared" si="2"/>
        <v>1246609.1912872894</v>
      </c>
      <c r="E65" s="8">
        <f t="shared" si="3"/>
        <v>0.80108969403697916</v>
      </c>
      <c r="F65" s="49">
        <v>4938894.1382877631</v>
      </c>
      <c r="G65" s="49">
        <v>4604481.2670004731</v>
      </c>
      <c r="H65" s="49">
        <v>0</v>
      </c>
      <c r="I65" s="49">
        <v>0</v>
      </c>
      <c r="J65" s="49">
        <v>1328298.43</v>
      </c>
      <c r="K65" s="49">
        <v>416102.11</v>
      </c>
      <c r="L65" s="49">
        <v>0</v>
      </c>
      <c r="M65" s="49">
        <v>0</v>
      </c>
      <c r="N65" s="50"/>
      <c r="O65" s="50"/>
      <c r="P65" s="50"/>
      <c r="Q65" s="50"/>
      <c r="R65" s="50"/>
      <c r="S65" s="50"/>
      <c r="T65" s="50"/>
      <c r="U65" s="50"/>
    </row>
    <row r="66" spans="1:21" x14ac:dyDescent="0.2">
      <c r="A66" s="1" t="s">
        <v>54</v>
      </c>
      <c r="B66" s="3">
        <f t="shared" si="0"/>
        <v>1963266.55833923</v>
      </c>
      <c r="C66" s="3">
        <f t="shared" si="1"/>
        <v>1484092.6851817109</v>
      </c>
      <c r="D66" s="2">
        <f t="shared" si="2"/>
        <v>479173.87315751915</v>
      </c>
      <c r="E66" s="8">
        <f t="shared" si="3"/>
        <v>0.75593030344139167</v>
      </c>
      <c r="F66" s="49">
        <v>1355889.54833923</v>
      </c>
      <c r="G66" s="49">
        <v>819059.55518171075</v>
      </c>
      <c r="H66" s="49">
        <v>0</v>
      </c>
      <c r="I66" s="49">
        <v>0</v>
      </c>
      <c r="J66" s="49">
        <v>607377.01</v>
      </c>
      <c r="K66" s="49">
        <v>665033.13</v>
      </c>
      <c r="L66" s="49">
        <v>0</v>
      </c>
      <c r="M66" s="49">
        <v>0</v>
      </c>
      <c r="N66" s="50"/>
      <c r="O66" s="50"/>
      <c r="P66" s="50"/>
      <c r="Q66" s="50"/>
      <c r="R66" s="50"/>
      <c r="S66" s="50"/>
      <c r="T66" s="50"/>
      <c r="U66" s="50"/>
    </row>
    <row r="67" spans="1:21" x14ac:dyDescent="0.2">
      <c r="A67" s="1" t="s">
        <v>55</v>
      </c>
      <c r="B67" s="3">
        <f t="shared" si="0"/>
        <v>6092205.7187773427</v>
      </c>
      <c r="C67" s="3">
        <f t="shared" si="1"/>
        <v>5494667.5608398933</v>
      </c>
      <c r="D67" s="2">
        <f t="shared" si="2"/>
        <v>597538.1579374494</v>
      </c>
      <c r="E67" s="8">
        <f t="shared" si="3"/>
        <v>0.90191760004168564</v>
      </c>
      <c r="F67" s="49">
        <v>5933506.5187773425</v>
      </c>
      <c r="G67" s="49">
        <v>5337610.4808398932</v>
      </c>
      <c r="H67" s="49">
        <v>0</v>
      </c>
      <c r="I67" s="49">
        <v>0</v>
      </c>
      <c r="J67" s="49">
        <v>158699.20000000001</v>
      </c>
      <c r="K67" s="49">
        <v>157057.07999999999</v>
      </c>
      <c r="L67" s="49">
        <v>0</v>
      </c>
      <c r="M67" s="49">
        <v>0</v>
      </c>
      <c r="N67" s="50"/>
      <c r="O67" s="50"/>
      <c r="P67" s="50"/>
      <c r="Q67" s="50"/>
      <c r="R67" s="50"/>
      <c r="S67" s="50"/>
      <c r="T67" s="50"/>
      <c r="U67" s="50"/>
    </row>
    <row r="68" spans="1:21" x14ac:dyDescent="0.2">
      <c r="A68" s="1" t="s">
        <v>56</v>
      </c>
      <c r="B68" s="3">
        <f t="shared" si="0"/>
        <v>1179743.5366773631</v>
      </c>
      <c r="C68" s="3">
        <f t="shared" si="1"/>
        <v>1165342.217215834</v>
      </c>
      <c r="D68" s="2">
        <f t="shared" si="2"/>
        <v>14401.319461529143</v>
      </c>
      <c r="E68" s="8">
        <f t="shared" si="3"/>
        <v>0.98779283885539304</v>
      </c>
      <c r="F68" s="49">
        <v>990646.8966773632</v>
      </c>
      <c r="G68" s="49">
        <v>983530.71721583395</v>
      </c>
      <c r="H68" s="49">
        <v>0</v>
      </c>
      <c r="I68" s="49">
        <v>0</v>
      </c>
      <c r="J68" s="49">
        <v>189096.63999999998</v>
      </c>
      <c r="K68" s="49">
        <v>181811.5</v>
      </c>
      <c r="L68" s="49">
        <v>0</v>
      </c>
      <c r="M68" s="49">
        <v>0</v>
      </c>
      <c r="N68" s="50"/>
      <c r="O68" s="50"/>
      <c r="P68" s="50"/>
      <c r="Q68" s="50"/>
      <c r="R68" s="50"/>
      <c r="S68" s="50"/>
      <c r="T68" s="50"/>
      <c r="U68" s="50"/>
    </row>
    <row r="69" spans="1:21" x14ac:dyDescent="0.2">
      <c r="A69" s="1" t="s">
        <v>57</v>
      </c>
      <c r="B69" s="3">
        <f t="shared" si="0"/>
        <v>2297647.3090821714</v>
      </c>
      <c r="C69" s="3">
        <f t="shared" si="1"/>
        <v>2325487.7798547875</v>
      </c>
      <c r="D69" s="2">
        <f t="shared" si="2"/>
        <v>-27840.4707726161</v>
      </c>
      <c r="E69" s="8">
        <f t="shared" si="3"/>
        <v>1.0121169470451656</v>
      </c>
      <c r="F69" s="49">
        <v>2262615.1390821715</v>
      </c>
      <c r="G69" s="49">
        <v>2290949.5298547875</v>
      </c>
      <c r="H69" s="49">
        <v>0</v>
      </c>
      <c r="I69" s="49">
        <v>0</v>
      </c>
      <c r="J69" s="49">
        <v>35032.170000000006</v>
      </c>
      <c r="K69" s="49">
        <v>34538.250000000007</v>
      </c>
      <c r="L69" s="49">
        <v>0</v>
      </c>
      <c r="M69" s="49">
        <v>0</v>
      </c>
      <c r="N69" s="50"/>
      <c r="O69" s="50"/>
      <c r="P69" s="50"/>
      <c r="Q69" s="50"/>
      <c r="R69" s="50"/>
      <c r="S69" s="50"/>
      <c r="T69" s="50"/>
      <c r="U69" s="50"/>
    </row>
    <row r="70" spans="1:21" x14ac:dyDescent="0.2">
      <c r="A70" s="1" t="s">
        <v>58</v>
      </c>
      <c r="B70" s="3">
        <f t="shared" si="0"/>
        <v>4778154.3580982778</v>
      </c>
      <c r="C70" s="3">
        <f t="shared" si="1"/>
        <v>4767599.1268557468</v>
      </c>
      <c r="D70" s="2">
        <f t="shared" si="2"/>
        <v>10555.231242530979</v>
      </c>
      <c r="E70" s="8">
        <f t="shared" si="3"/>
        <v>0.99779093967011734</v>
      </c>
      <c r="F70" s="49">
        <v>4495751.5380982775</v>
      </c>
      <c r="G70" s="49">
        <v>4451274.2668557465</v>
      </c>
      <c r="H70" s="49">
        <v>0</v>
      </c>
      <c r="I70" s="49">
        <v>0</v>
      </c>
      <c r="J70" s="49">
        <v>282402.82</v>
      </c>
      <c r="K70" s="49">
        <v>316324.86</v>
      </c>
      <c r="L70" s="49">
        <v>0</v>
      </c>
      <c r="M70" s="49">
        <v>0</v>
      </c>
      <c r="N70" s="50"/>
      <c r="O70" s="50"/>
      <c r="P70" s="50"/>
      <c r="Q70" s="50"/>
      <c r="R70" s="50"/>
      <c r="S70" s="50"/>
      <c r="T70" s="50"/>
      <c r="U70" s="50"/>
    </row>
    <row r="71" spans="1:21" x14ac:dyDescent="0.2">
      <c r="A71" s="1" t="s">
        <v>59</v>
      </c>
      <c r="B71" s="3">
        <f t="shared" si="0"/>
        <v>5353388.6675132317</v>
      </c>
      <c r="C71" s="3">
        <f t="shared" si="1"/>
        <v>5210203.1625120137</v>
      </c>
      <c r="D71" s="2">
        <f t="shared" si="2"/>
        <v>143185.50500121806</v>
      </c>
      <c r="E71" s="8">
        <f t="shared" si="3"/>
        <v>0.97325329545561823</v>
      </c>
      <c r="F71" s="49">
        <v>4909014.0175132314</v>
      </c>
      <c r="G71" s="49">
        <v>4769166.4325120132</v>
      </c>
      <c r="H71" s="49">
        <v>0</v>
      </c>
      <c r="I71" s="49">
        <v>0</v>
      </c>
      <c r="J71" s="49">
        <v>444374.64999999997</v>
      </c>
      <c r="K71" s="49">
        <v>441036.73000000004</v>
      </c>
      <c r="L71" s="49">
        <v>0</v>
      </c>
      <c r="M71" s="49">
        <v>0</v>
      </c>
      <c r="N71" s="50"/>
      <c r="O71" s="50"/>
      <c r="P71" s="50"/>
      <c r="Q71" s="50"/>
      <c r="R71" s="50"/>
      <c r="S71" s="50"/>
      <c r="T71" s="50"/>
      <c r="U71" s="50"/>
    </row>
    <row r="72" spans="1:21" s="45" customFormat="1" x14ac:dyDescent="0.2">
      <c r="A72" s="46" t="s">
        <v>62</v>
      </c>
      <c r="B72" s="47">
        <f t="shared" si="0"/>
        <v>1303789305.6678882</v>
      </c>
      <c r="C72" s="47">
        <f t="shared" si="1"/>
        <v>1254007084.480725</v>
      </c>
      <c r="D72" s="48">
        <f t="shared" si="2"/>
        <v>49782221.187163115</v>
      </c>
      <c r="E72" s="7">
        <f t="shared" si="3"/>
        <v>0.96181728062137972</v>
      </c>
      <c r="F72" s="4">
        <v>831273797.16689026</v>
      </c>
      <c r="G72" s="4">
        <v>793210326.5315299</v>
      </c>
      <c r="H72" s="4">
        <v>366845434.45099795</v>
      </c>
      <c r="I72" s="4">
        <v>354699633.88919502</v>
      </c>
      <c r="J72" s="4">
        <v>81120053.569999993</v>
      </c>
      <c r="K72" s="4">
        <v>82660857.410000011</v>
      </c>
      <c r="L72" s="4">
        <v>24550020.479999997</v>
      </c>
      <c r="M72" s="4">
        <v>23436266.649999999</v>
      </c>
      <c r="N72" s="50"/>
      <c r="O72" s="50"/>
      <c r="P72" s="50"/>
      <c r="Q72" s="50"/>
      <c r="R72" s="50"/>
      <c r="S72" s="50"/>
      <c r="T72" s="50"/>
      <c r="U72" s="50"/>
    </row>
    <row r="73" spans="1:21" x14ac:dyDescent="0.2">
      <c r="A73" s="1" t="s">
        <v>60</v>
      </c>
      <c r="B73" s="3">
        <f t="shared" ref="B73:B116" si="4">F73+H73+J73+L73</f>
        <v>4651869.9702702276</v>
      </c>
      <c r="C73" s="3">
        <f t="shared" ref="C73:C115" si="5">G73+I73+K73+M73</f>
        <v>3312102.0856033303</v>
      </c>
      <c r="D73" s="2">
        <f t="shared" ref="D73:D116" si="6">B73-C73</f>
        <v>1339767.8846668974</v>
      </c>
      <c r="E73" s="8">
        <f t="shared" si="3"/>
        <v>0.71199369431448878</v>
      </c>
      <c r="F73" s="49">
        <v>4297198.7402702272</v>
      </c>
      <c r="G73" s="49">
        <v>2963900.3556033303</v>
      </c>
      <c r="H73" s="49">
        <v>0</v>
      </c>
      <c r="I73" s="49">
        <v>0</v>
      </c>
      <c r="J73" s="49">
        <v>354671.23</v>
      </c>
      <c r="K73" s="49">
        <v>348201.73</v>
      </c>
      <c r="L73" s="49">
        <v>0</v>
      </c>
      <c r="M73" s="49">
        <v>0</v>
      </c>
      <c r="N73" s="50"/>
      <c r="O73" s="50"/>
      <c r="P73" s="50"/>
      <c r="Q73" s="50"/>
      <c r="R73" s="50"/>
      <c r="S73" s="50"/>
      <c r="T73" s="50"/>
      <c r="U73" s="50"/>
    </row>
    <row r="74" spans="1:21" x14ac:dyDescent="0.2">
      <c r="A74" s="1" t="s">
        <v>61</v>
      </c>
      <c r="B74" s="3">
        <f t="shared" si="4"/>
        <v>16494051.503177822</v>
      </c>
      <c r="C74" s="3">
        <f t="shared" si="5"/>
        <v>15459723.395170739</v>
      </c>
      <c r="D74" s="2">
        <f t="shared" si="6"/>
        <v>1034328.1080070827</v>
      </c>
      <c r="E74" s="8">
        <f t="shared" ref="E74:E116" si="7">C74/B74</f>
        <v>0.93729084040947708</v>
      </c>
      <c r="F74" s="49">
        <v>14659710.543177821</v>
      </c>
      <c r="G74" s="49">
        <v>13610737.735170739</v>
      </c>
      <c r="H74" s="49">
        <v>0</v>
      </c>
      <c r="I74" s="49">
        <v>0</v>
      </c>
      <c r="J74" s="49">
        <v>1834340.96</v>
      </c>
      <c r="K74" s="49">
        <v>1848985.66</v>
      </c>
      <c r="L74" s="49">
        <v>0</v>
      </c>
      <c r="M74" s="49">
        <v>0</v>
      </c>
      <c r="N74" s="50"/>
      <c r="O74" s="50"/>
      <c r="P74" s="50"/>
      <c r="Q74" s="50"/>
      <c r="R74" s="50"/>
      <c r="S74" s="50"/>
      <c r="T74" s="50"/>
      <c r="U74" s="50"/>
    </row>
    <row r="75" spans="1:21" s="45" customFormat="1" x14ac:dyDescent="0.2">
      <c r="A75" s="46" t="s">
        <v>69</v>
      </c>
      <c r="B75" s="47">
        <f t="shared" si="4"/>
        <v>179429149.29759586</v>
      </c>
      <c r="C75" s="47">
        <f t="shared" si="5"/>
        <v>166723534.32857248</v>
      </c>
      <c r="D75" s="48">
        <f t="shared" si="6"/>
        <v>12705614.969023377</v>
      </c>
      <c r="E75" s="7">
        <f t="shared" si="7"/>
        <v>0.9291886796612393</v>
      </c>
      <c r="F75" s="4">
        <v>168641777.42759585</v>
      </c>
      <c r="G75" s="4">
        <v>156066296.36857247</v>
      </c>
      <c r="H75" s="4">
        <v>0</v>
      </c>
      <c r="I75" s="4">
        <v>0</v>
      </c>
      <c r="J75" s="4">
        <v>10787371.869999999</v>
      </c>
      <c r="K75" s="4">
        <v>10657237.959999999</v>
      </c>
      <c r="L75" s="4">
        <v>0</v>
      </c>
      <c r="M75" s="4">
        <v>0</v>
      </c>
      <c r="N75" s="50"/>
      <c r="O75" s="50"/>
      <c r="P75" s="50"/>
      <c r="Q75" s="50"/>
      <c r="R75" s="50"/>
      <c r="S75" s="50"/>
      <c r="T75" s="50"/>
      <c r="U75" s="50"/>
    </row>
    <row r="76" spans="1:21" x14ac:dyDescent="0.2">
      <c r="A76" s="1" t="s">
        <v>63</v>
      </c>
      <c r="B76" s="3">
        <f t="shared" si="4"/>
        <v>84347205.152393475</v>
      </c>
      <c r="C76" s="3">
        <f t="shared" si="5"/>
        <v>73840553.068803146</v>
      </c>
      <c r="D76" s="2">
        <f t="shared" si="6"/>
        <v>10506652.083590329</v>
      </c>
      <c r="E76" s="8">
        <f t="shared" si="7"/>
        <v>0.87543568201687849</v>
      </c>
      <c r="F76" s="49">
        <v>76914233.132393479</v>
      </c>
      <c r="G76" s="49">
        <v>69907716.518803149</v>
      </c>
      <c r="H76" s="49">
        <v>0</v>
      </c>
      <c r="I76" s="49">
        <v>0</v>
      </c>
      <c r="J76" s="49">
        <v>7432972.0199999996</v>
      </c>
      <c r="K76" s="49">
        <v>3932836.5500000003</v>
      </c>
      <c r="L76" s="49">
        <v>0</v>
      </c>
      <c r="M76" s="49">
        <v>0</v>
      </c>
      <c r="N76" s="50"/>
      <c r="O76" s="50"/>
      <c r="P76" s="50"/>
      <c r="Q76" s="50"/>
      <c r="R76" s="50"/>
      <c r="S76" s="50"/>
      <c r="T76" s="50"/>
      <c r="U76" s="50"/>
    </row>
    <row r="77" spans="1:21" x14ac:dyDescent="0.2">
      <c r="A77" s="1" t="s">
        <v>70</v>
      </c>
      <c r="B77" s="3">
        <f t="shared" si="4"/>
        <v>191044429.31831086</v>
      </c>
      <c r="C77" s="3">
        <f t="shared" si="5"/>
        <v>172602139.92770877</v>
      </c>
      <c r="D77" s="2">
        <f t="shared" si="6"/>
        <v>18442289.390602082</v>
      </c>
      <c r="E77" s="8">
        <f t="shared" si="7"/>
        <v>0.90346596623409392</v>
      </c>
      <c r="F77" s="49">
        <v>127771172.98123711</v>
      </c>
      <c r="G77" s="49">
        <v>116418544.17101863</v>
      </c>
      <c r="H77" s="49">
        <v>51444013.437073782</v>
      </c>
      <c r="I77" s="49">
        <v>47806301.13669014</v>
      </c>
      <c r="J77" s="49">
        <v>9826868.9800000004</v>
      </c>
      <c r="K77" s="49">
        <v>7055998.0700000003</v>
      </c>
      <c r="L77" s="49">
        <v>2002373.9200000002</v>
      </c>
      <c r="M77" s="49">
        <v>1321296.5499999998</v>
      </c>
      <c r="N77" s="50"/>
      <c r="O77" s="50"/>
      <c r="P77" s="50"/>
      <c r="Q77" s="50"/>
      <c r="R77" s="50"/>
      <c r="S77" s="50"/>
      <c r="T77" s="50"/>
      <c r="U77" s="50"/>
    </row>
    <row r="78" spans="1:21" x14ac:dyDescent="0.2">
      <c r="A78" s="1" t="s">
        <v>64</v>
      </c>
      <c r="B78" s="3">
        <f t="shared" si="4"/>
        <v>100493158.09706298</v>
      </c>
      <c r="C78" s="3">
        <f t="shared" si="5"/>
        <v>97777404.712907359</v>
      </c>
      <c r="D78" s="2">
        <f t="shared" si="6"/>
        <v>2715753.3841556162</v>
      </c>
      <c r="E78" s="8">
        <f t="shared" si="7"/>
        <v>0.97297573849224084</v>
      </c>
      <c r="F78" s="49">
        <v>60287695.174759373</v>
      </c>
      <c r="G78" s="49">
        <v>58291902.366934299</v>
      </c>
      <c r="H78" s="49">
        <v>34612732.612303607</v>
      </c>
      <c r="I78" s="49">
        <v>33681047.245973058</v>
      </c>
      <c r="J78" s="49">
        <v>3894893.3800000004</v>
      </c>
      <c r="K78" s="49">
        <v>4142839.59</v>
      </c>
      <c r="L78" s="49">
        <v>1697836.93</v>
      </c>
      <c r="M78" s="49">
        <v>1661615.5099999998</v>
      </c>
      <c r="N78" s="50"/>
      <c r="O78" s="50"/>
      <c r="P78" s="50"/>
      <c r="Q78" s="50"/>
      <c r="R78" s="50"/>
      <c r="S78" s="50"/>
      <c r="T78" s="50"/>
      <c r="U78" s="50"/>
    </row>
    <row r="79" spans="1:21" x14ac:dyDescent="0.2">
      <c r="A79" s="1" t="s">
        <v>65</v>
      </c>
      <c r="B79" s="3">
        <f t="shared" si="4"/>
        <v>69797857.113200277</v>
      </c>
      <c r="C79" s="3">
        <f t="shared" si="5"/>
        <v>62624078.506208807</v>
      </c>
      <c r="D79" s="2">
        <f t="shared" si="6"/>
        <v>7173778.6069914699</v>
      </c>
      <c r="E79" s="8">
        <f t="shared" si="7"/>
        <v>0.89722064682649472</v>
      </c>
      <c r="F79" s="49">
        <v>23508575.159034941</v>
      </c>
      <c r="G79" s="49">
        <v>19935646.786679331</v>
      </c>
      <c r="H79" s="49">
        <v>42353362.744165324</v>
      </c>
      <c r="I79" s="49">
        <v>38904245.329529479</v>
      </c>
      <c r="J79" s="49">
        <v>2746384.7600000002</v>
      </c>
      <c r="K79" s="49">
        <v>2699359.24</v>
      </c>
      <c r="L79" s="49">
        <v>1189534.45</v>
      </c>
      <c r="M79" s="49">
        <v>1084827.1500000001</v>
      </c>
      <c r="N79" s="50"/>
      <c r="O79" s="50"/>
      <c r="P79" s="50"/>
      <c r="Q79" s="50"/>
      <c r="R79" s="50"/>
      <c r="S79" s="50"/>
      <c r="T79" s="50"/>
      <c r="U79" s="50"/>
    </row>
    <row r="80" spans="1:21" x14ac:dyDescent="0.2">
      <c r="A80" s="1" t="s">
        <v>66</v>
      </c>
      <c r="B80" s="3">
        <f t="shared" si="4"/>
        <v>20577567.906564716</v>
      </c>
      <c r="C80" s="3">
        <f t="shared" si="5"/>
        <v>17288451.773302622</v>
      </c>
      <c r="D80" s="2">
        <f t="shared" si="6"/>
        <v>3289116.1332620941</v>
      </c>
      <c r="E80" s="8">
        <f t="shared" si="7"/>
        <v>0.84016011278899527</v>
      </c>
      <c r="F80" s="49">
        <v>17410001.487912141</v>
      </c>
      <c r="G80" s="49">
        <v>14379347.044744164</v>
      </c>
      <c r="H80" s="49">
        <v>1235943.8586525784</v>
      </c>
      <c r="I80" s="49">
        <v>1082094.5385584587</v>
      </c>
      <c r="J80" s="49">
        <v>1833600.6800000002</v>
      </c>
      <c r="K80" s="49">
        <v>1726087.3399999999</v>
      </c>
      <c r="L80" s="49">
        <v>98021.880000000019</v>
      </c>
      <c r="M80" s="49">
        <v>100922.85</v>
      </c>
      <c r="N80" s="50"/>
      <c r="O80" s="50"/>
      <c r="P80" s="50"/>
      <c r="Q80" s="50"/>
      <c r="R80" s="50"/>
      <c r="S80" s="50"/>
      <c r="T80" s="50"/>
      <c r="U80" s="50"/>
    </row>
    <row r="81" spans="1:21" x14ac:dyDescent="0.2">
      <c r="A81" s="1" t="s">
        <v>67</v>
      </c>
      <c r="B81" s="3">
        <f t="shared" si="4"/>
        <v>32377676.068902876</v>
      </c>
      <c r="C81" s="3">
        <f t="shared" si="5"/>
        <v>29039643.914594591</v>
      </c>
      <c r="D81" s="2">
        <f t="shared" si="6"/>
        <v>3338032.1543082856</v>
      </c>
      <c r="E81" s="8">
        <f t="shared" si="7"/>
        <v>0.89690328153247856</v>
      </c>
      <c r="F81" s="49">
        <v>20479026.808651567</v>
      </c>
      <c r="G81" s="49">
        <v>17962400.539515413</v>
      </c>
      <c r="H81" s="49">
        <v>8894124.4402513094</v>
      </c>
      <c r="I81" s="49">
        <v>8165897.0250791758</v>
      </c>
      <c r="J81" s="49">
        <v>2227622.6300000004</v>
      </c>
      <c r="K81" s="49">
        <v>2146160.7600000002</v>
      </c>
      <c r="L81" s="49">
        <v>776902.19</v>
      </c>
      <c r="M81" s="49">
        <v>765185.59</v>
      </c>
      <c r="N81" s="50"/>
      <c r="O81" s="50"/>
      <c r="P81" s="50"/>
      <c r="Q81" s="50"/>
      <c r="R81" s="50"/>
      <c r="S81" s="50"/>
      <c r="T81" s="50"/>
      <c r="U81" s="50"/>
    </row>
    <row r="82" spans="1:21" x14ac:dyDescent="0.2">
      <c r="A82" s="1" t="s">
        <v>68</v>
      </c>
      <c r="B82" s="3">
        <f t="shared" si="4"/>
        <v>21169712.594006531</v>
      </c>
      <c r="C82" s="3">
        <f t="shared" si="5"/>
        <v>16119961.085288394</v>
      </c>
      <c r="D82" s="2">
        <f t="shared" si="6"/>
        <v>5049751.5087181367</v>
      </c>
      <c r="E82" s="8">
        <f t="shared" si="7"/>
        <v>0.7614633884945704</v>
      </c>
      <c r="F82" s="49">
        <v>14245346.354006533</v>
      </c>
      <c r="G82" s="49">
        <v>13137144.905288395</v>
      </c>
      <c r="H82" s="49">
        <v>0</v>
      </c>
      <c r="I82" s="49">
        <v>0</v>
      </c>
      <c r="J82" s="49">
        <v>6924366.2400000002</v>
      </c>
      <c r="K82" s="49">
        <v>2982814.1799999997</v>
      </c>
      <c r="L82" s="49">
        <v>0</v>
      </c>
      <c r="M82" s="49">
        <v>2</v>
      </c>
      <c r="N82" s="50"/>
      <c r="O82" s="50"/>
      <c r="P82" s="50"/>
      <c r="Q82" s="50"/>
      <c r="R82" s="50"/>
      <c r="S82" s="50"/>
      <c r="T82" s="50"/>
      <c r="U82" s="50"/>
    </row>
    <row r="83" spans="1:21" s="45" customFormat="1" x14ac:dyDescent="0.2">
      <c r="A83" s="46" t="s">
        <v>71</v>
      </c>
      <c r="B83" s="47">
        <f t="shared" si="4"/>
        <v>201370093.30968571</v>
      </c>
      <c r="C83" s="47">
        <f t="shared" si="5"/>
        <v>186605186.00230002</v>
      </c>
      <c r="D83" s="48">
        <f t="shared" si="6"/>
        <v>14764907.307385683</v>
      </c>
      <c r="E83" s="7">
        <f t="shared" si="7"/>
        <v>0.92667775504936156</v>
      </c>
      <c r="F83" s="4">
        <v>169791296.24945545</v>
      </c>
      <c r="G83" s="4">
        <v>164305870.18824235</v>
      </c>
      <c r="H83" s="4">
        <v>2644560.9002302615</v>
      </c>
      <c r="I83" s="4">
        <v>2496355.4740577042</v>
      </c>
      <c r="J83" s="4">
        <v>28846591.410000004</v>
      </c>
      <c r="K83" s="4">
        <v>19776961.640000001</v>
      </c>
      <c r="L83" s="4">
        <v>87644.75</v>
      </c>
      <c r="M83" s="4">
        <v>25998.7</v>
      </c>
      <c r="N83" s="50"/>
      <c r="O83" s="50"/>
      <c r="P83" s="50"/>
      <c r="Q83" s="50"/>
      <c r="R83" s="50"/>
      <c r="S83" s="50"/>
      <c r="T83" s="50"/>
      <c r="U83" s="50"/>
    </row>
    <row r="84" spans="1:21" s="45" customFormat="1" x14ac:dyDescent="0.2">
      <c r="A84" s="46" t="s">
        <v>105</v>
      </c>
      <c r="B84" s="47">
        <f t="shared" si="4"/>
        <v>76027057.661623105</v>
      </c>
      <c r="C84" s="47">
        <f t="shared" si="5"/>
        <v>73643323.764608949</v>
      </c>
      <c r="D84" s="48">
        <f t="shared" si="6"/>
        <v>2383733.897014156</v>
      </c>
      <c r="E84" s="7">
        <f t="shared" si="7"/>
        <v>0.96864624292546553</v>
      </c>
      <c r="F84" s="4">
        <v>33779597.547383413</v>
      </c>
      <c r="G84" s="4">
        <v>32770007.749456927</v>
      </c>
      <c r="H84" s="4">
        <v>36993387.164239682</v>
      </c>
      <c r="I84" s="4">
        <v>35853504.925152011</v>
      </c>
      <c r="J84" s="4">
        <v>2863345.2</v>
      </c>
      <c r="K84" s="4">
        <v>3099615.75</v>
      </c>
      <c r="L84" s="4">
        <v>2390727.75</v>
      </c>
      <c r="M84" s="4">
        <v>1920195.3399999999</v>
      </c>
      <c r="N84" s="50"/>
      <c r="O84" s="50"/>
      <c r="P84" s="50"/>
      <c r="Q84" s="50"/>
      <c r="R84" s="50"/>
      <c r="S84" s="50"/>
      <c r="T84" s="50"/>
      <c r="U84" s="50"/>
    </row>
    <row r="85" spans="1:21" x14ac:dyDescent="0.2">
      <c r="A85" s="1" t="s">
        <v>72</v>
      </c>
      <c r="B85" s="3">
        <f t="shared" si="4"/>
        <v>5598668.3068492385</v>
      </c>
      <c r="C85" s="3">
        <f t="shared" si="5"/>
        <v>4640946.6944330893</v>
      </c>
      <c r="D85" s="2">
        <f t="shared" si="6"/>
        <v>957721.61241614912</v>
      </c>
      <c r="E85" s="8">
        <f t="shared" si="7"/>
        <v>0.82893760445774189</v>
      </c>
      <c r="F85" s="49">
        <v>5115921.6068492383</v>
      </c>
      <c r="G85" s="49">
        <v>4165846.1944330889</v>
      </c>
      <c r="H85" s="49">
        <v>0</v>
      </c>
      <c r="I85" s="49">
        <v>0</v>
      </c>
      <c r="J85" s="49">
        <v>482746.7</v>
      </c>
      <c r="K85" s="49">
        <v>475098.5</v>
      </c>
      <c r="L85" s="49">
        <v>0</v>
      </c>
      <c r="M85" s="49">
        <v>2</v>
      </c>
      <c r="N85" s="50"/>
      <c r="O85" s="50"/>
      <c r="P85" s="50"/>
      <c r="Q85" s="50"/>
      <c r="R85" s="50"/>
      <c r="S85" s="50"/>
      <c r="T85" s="50"/>
      <c r="U85" s="50"/>
    </row>
    <row r="86" spans="1:21" x14ac:dyDescent="0.2">
      <c r="A86" s="1" t="s">
        <v>73</v>
      </c>
      <c r="B86" s="3">
        <f t="shared" si="4"/>
        <v>15114331.280869769</v>
      </c>
      <c r="C86" s="3">
        <f t="shared" si="5"/>
        <v>13823648.605130233</v>
      </c>
      <c r="D86" s="2">
        <f t="shared" si="6"/>
        <v>1290682.6757395361</v>
      </c>
      <c r="E86" s="8">
        <f t="shared" si="7"/>
        <v>0.91460537341978498</v>
      </c>
      <c r="F86" s="49">
        <v>13775451.628886852</v>
      </c>
      <c r="G86" s="49">
        <v>12498064.259872423</v>
      </c>
      <c r="H86" s="49">
        <v>429718.62198291573</v>
      </c>
      <c r="I86" s="49">
        <v>429222.36525780812</v>
      </c>
      <c r="J86" s="49">
        <v>906485.63</v>
      </c>
      <c r="K86" s="49">
        <v>893686.58</v>
      </c>
      <c r="L86" s="49">
        <v>2675.4</v>
      </c>
      <c r="M86" s="49">
        <v>2675.4</v>
      </c>
      <c r="N86" s="50"/>
      <c r="O86" s="50"/>
      <c r="P86" s="50"/>
      <c r="Q86" s="50"/>
      <c r="R86" s="50"/>
      <c r="S86" s="50"/>
      <c r="T86" s="50"/>
      <c r="U86" s="50"/>
    </row>
    <row r="87" spans="1:21" x14ac:dyDescent="0.2">
      <c r="A87" s="1" t="s">
        <v>74</v>
      </c>
      <c r="B87" s="3">
        <f t="shared" si="4"/>
        <v>17072923.599359971</v>
      </c>
      <c r="C87" s="3">
        <f t="shared" si="5"/>
        <v>15920565.632274859</v>
      </c>
      <c r="D87" s="2">
        <f t="shared" si="6"/>
        <v>1152357.9670851119</v>
      </c>
      <c r="E87" s="8">
        <f t="shared" si="7"/>
        <v>0.93250377064134982</v>
      </c>
      <c r="F87" s="49">
        <v>14606179.216836007</v>
      </c>
      <c r="G87" s="49">
        <v>13466217.147819759</v>
      </c>
      <c r="H87" s="49">
        <v>1293207.9025239639</v>
      </c>
      <c r="I87" s="49">
        <v>1289345.5844550997</v>
      </c>
      <c r="J87" s="49">
        <v>1155008.23</v>
      </c>
      <c r="K87" s="49">
        <v>1146474.6499999999</v>
      </c>
      <c r="L87" s="49">
        <v>18528.25</v>
      </c>
      <c r="M87" s="49">
        <v>18528.25</v>
      </c>
      <c r="N87" s="50"/>
      <c r="O87" s="50"/>
      <c r="P87" s="50"/>
      <c r="Q87" s="50"/>
      <c r="R87" s="50"/>
      <c r="S87" s="50"/>
      <c r="T87" s="50"/>
      <c r="U87" s="50"/>
    </row>
    <row r="88" spans="1:21" x14ac:dyDescent="0.2">
      <c r="A88" s="1" t="s">
        <v>75</v>
      </c>
      <c r="B88" s="3">
        <f t="shared" si="4"/>
        <v>1835901.8623650142</v>
      </c>
      <c r="C88" s="3">
        <f t="shared" si="5"/>
        <v>1555093.2491704463</v>
      </c>
      <c r="D88" s="2">
        <f t="shared" si="6"/>
        <v>280808.61319456785</v>
      </c>
      <c r="E88" s="8">
        <f t="shared" si="7"/>
        <v>0.84704595656718307</v>
      </c>
      <c r="F88" s="49">
        <v>1614015.2023650142</v>
      </c>
      <c r="G88" s="49">
        <v>1337359.3491704462</v>
      </c>
      <c r="H88" s="49">
        <v>0</v>
      </c>
      <c r="I88" s="49">
        <v>0</v>
      </c>
      <c r="J88" s="49">
        <v>221886.66</v>
      </c>
      <c r="K88" s="49">
        <v>217731.90000000002</v>
      </c>
      <c r="L88" s="49">
        <v>0</v>
      </c>
      <c r="M88" s="49">
        <v>2</v>
      </c>
      <c r="N88" s="50"/>
      <c r="O88" s="50"/>
      <c r="P88" s="50"/>
      <c r="Q88" s="50"/>
      <c r="R88" s="50"/>
      <c r="S88" s="50"/>
      <c r="T88" s="50"/>
      <c r="U88" s="50"/>
    </row>
    <row r="89" spans="1:21" s="45" customFormat="1" x14ac:dyDescent="0.2">
      <c r="A89" s="46" t="s">
        <v>76</v>
      </c>
      <c r="B89" s="47">
        <f t="shared" si="4"/>
        <v>127430053.3737435</v>
      </c>
      <c r="C89" s="47">
        <f t="shared" si="5"/>
        <v>121251903.02066091</v>
      </c>
      <c r="D89" s="48">
        <f t="shared" si="6"/>
        <v>6178150.3530825973</v>
      </c>
      <c r="E89" s="7">
        <f t="shared" si="7"/>
        <v>0.95151732115372734</v>
      </c>
      <c r="F89" s="4">
        <v>111577046.45923644</v>
      </c>
      <c r="G89" s="4">
        <v>105279475.55026706</v>
      </c>
      <c r="H89" s="4">
        <v>612038.68450705998</v>
      </c>
      <c r="I89" s="4">
        <v>511790.83039384894</v>
      </c>
      <c r="J89" s="4">
        <v>15006340.390000001</v>
      </c>
      <c r="K89" s="4">
        <v>15225722.790000001</v>
      </c>
      <c r="L89" s="4">
        <v>234627.84</v>
      </c>
      <c r="M89" s="4">
        <v>234913.85</v>
      </c>
      <c r="N89" s="50"/>
      <c r="O89" s="50"/>
      <c r="P89" s="50"/>
      <c r="Q89" s="50"/>
      <c r="R89" s="50"/>
      <c r="S89" s="50"/>
      <c r="T89" s="50"/>
      <c r="U89" s="50"/>
    </row>
    <row r="90" spans="1:21" x14ac:dyDescent="0.2">
      <c r="A90" s="1" t="s">
        <v>110</v>
      </c>
      <c r="B90" s="3">
        <f t="shared" si="4"/>
        <v>137162188.70402524</v>
      </c>
      <c r="C90" s="3">
        <f t="shared" si="5"/>
        <v>127817801.3019937</v>
      </c>
      <c r="D90" s="2">
        <f t="shared" si="6"/>
        <v>9344387.4020315409</v>
      </c>
      <c r="E90" s="8">
        <f t="shared" si="7"/>
        <v>0.93187344493171309</v>
      </c>
      <c r="F90" s="49">
        <v>121056096.04976933</v>
      </c>
      <c r="G90" s="49">
        <v>113492166.39732629</v>
      </c>
      <c r="H90" s="49">
        <v>3901408.704255898</v>
      </c>
      <c r="I90" s="49">
        <v>3186117.9046674138</v>
      </c>
      <c r="J90" s="49">
        <v>12051679.43</v>
      </c>
      <c r="K90" s="49">
        <v>10987066.98</v>
      </c>
      <c r="L90" s="49">
        <v>153004.51999999999</v>
      </c>
      <c r="M90" s="49">
        <v>152450.01999999999</v>
      </c>
      <c r="N90" s="50"/>
      <c r="O90" s="50"/>
      <c r="P90" s="50"/>
      <c r="Q90" s="50"/>
      <c r="R90" s="50"/>
      <c r="S90" s="50"/>
      <c r="T90" s="50"/>
      <c r="U90" s="50"/>
    </row>
    <row r="91" spans="1:21" x14ac:dyDescent="0.2">
      <c r="A91" s="1" t="s">
        <v>77</v>
      </c>
      <c r="B91" s="3">
        <f t="shared" si="4"/>
        <v>54506564.230493762</v>
      </c>
      <c r="C91" s="3">
        <f t="shared" si="5"/>
        <v>52495272.823187515</v>
      </c>
      <c r="D91" s="2">
        <f t="shared" si="6"/>
        <v>2011291.4073062465</v>
      </c>
      <c r="E91" s="8">
        <f t="shared" si="7"/>
        <v>0.96310001491194652</v>
      </c>
      <c r="F91" s="49">
        <v>45468873.249034829</v>
      </c>
      <c r="G91" s="49">
        <v>43551907.418072365</v>
      </c>
      <c r="H91" s="49">
        <v>5524109.7314589284</v>
      </c>
      <c r="I91" s="49">
        <v>5434795.6051151445</v>
      </c>
      <c r="J91" s="49">
        <v>3250014.1600000006</v>
      </c>
      <c r="K91" s="49">
        <v>3256186.95</v>
      </c>
      <c r="L91" s="49">
        <v>263567.08999999997</v>
      </c>
      <c r="M91" s="49">
        <v>252382.85</v>
      </c>
      <c r="N91" s="50"/>
      <c r="O91" s="50"/>
      <c r="P91" s="50"/>
      <c r="Q91" s="50"/>
      <c r="R91" s="50"/>
      <c r="S91" s="50"/>
      <c r="T91" s="50"/>
      <c r="U91" s="50"/>
    </row>
    <row r="92" spans="1:21" x14ac:dyDescent="0.2">
      <c r="A92" s="1" t="s">
        <v>78</v>
      </c>
      <c r="B92" s="3">
        <f t="shared" si="4"/>
        <v>8065360.9866759293</v>
      </c>
      <c r="C92" s="3">
        <f t="shared" si="5"/>
        <v>7296399.1163676092</v>
      </c>
      <c r="D92" s="2">
        <f t="shared" si="6"/>
        <v>768961.87030832004</v>
      </c>
      <c r="E92" s="8">
        <f t="shared" si="7"/>
        <v>0.90465871625849681</v>
      </c>
      <c r="F92" s="49">
        <v>7742106.7566759298</v>
      </c>
      <c r="G92" s="49">
        <v>6986679.9463676093</v>
      </c>
      <c r="H92" s="49">
        <v>0</v>
      </c>
      <c r="I92" s="49">
        <v>0</v>
      </c>
      <c r="J92" s="49">
        <v>323254.23</v>
      </c>
      <c r="K92" s="49">
        <v>309719.17000000004</v>
      </c>
      <c r="L92" s="49">
        <v>0</v>
      </c>
      <c r="M92" s="49">
        <v>0</v>
      </c>
      <c r="N92" s="50"/>
      <c r="O92" s="50"/>
      <c r="P92" s="50"/>
      <c r="Q92" s="50"/>
      <c r="R92" s="50"/>
      <c r="S92" s="50"/>
      <c r="T92" s="50"/>
      <c r="U92" s="50"/>
    </row>
    <row r="93" spans="1:21" x14ac:dyDescent="0.2">
      <c r="A93" s="1" t="s">
        <v>79</v>
      </c>
      <c r="B93" s="3">
        <f t="shared" si="4"/>
        <v>1151978.2032494806</v>
      </c>
      <c r="C93" s="3">
        <f t="shared" si="5"/>
        <v>849053.33013062167</v>
      </c>
      <c r="D93" s="2">
        <f t="shared" si="6"/>
        <v>302924.8731188589</v>
      </c>
      <c r="E93" s="8">
        <f t="shared" si="7"/>
        <v>0.73703940555092662</v>
      </c>
      <c r="F93" s="49">
        <v>1057474.8432494805</v>
      </c>
      <c r="G93" s="49">
        <v>755392.49013062171</v>
      </c>
      <c r="H93" s="49">
        <v>0</v>
      </c>
      <c r="I93" s="49">
        <v>0</v>
      </c>
      <c r="J93" s="49">
        <v>94503.360000000001</v>
      </c>
      <c r="K93" s="49">
        <v>93660.84</v>
      </c>
      <c r="L93" s="49">
        <v>0</v>
      </c>
      <c r="M93" s="49">
        <v>0</v>
      </c>
      <c r="N93" s="50"/>
      <c r="O93" s="50"/>
      <c r="P93" s="50"/>
      <c r="Q93" s="50"/>
      <c r="R93" s="50"/>
      <c r="S93" s="50"/>
      <c r="T93" s="50"/>
      <c r="U93" s="50"/>
    </row>
    <row r="94" spans="1:21" x14ac:dyDescent="0.2">
      <c r="A94" s="1" t="s">
        <v>80</v>
      </c>
      <c r="B94" s="3">
        <f t="shared" si="4"/>
        <v>12545273.074296704</v>
      </c>
      <c r="C94" s="3">
        <f t="shared" si="5"/>
        <v>11987223.002863243</v>
      </c>
      <c r="D94" s="2">
        <f t="shared" si="6"/>
        <v>558050.07143346034</v>
      </c>
      <c r="E94" s="8">
        <f t="shared" si="7"/>
        <v>0.9555171044800278</v>
      </c>
      <c r="F94" s="49">
        <v>10355337.014296703</v>
      </c>
      <c r="G94" s="49">
        <v>9805191.9328632429</v>
      </c>
      <c r="H94" s="49">
        <v>0</v>
      </c>
      <c r="I94" s="49">
        <v>0</v>
      </c>
      <c r="J94" s="49">
        <v>2189936.06</v>
      </c>
      <c r="K94" s="49">
        <v>2182031.0699999998</v>
      </c>
      <c r="L94" s="49">
        <v>0</v>
      </c>
      <c r="M94" s="49">
        <v>0</v>
      </c>
      <c r="N94" s="50"/>
      <c r="O94" s="50"/>
      <c r="P94" s="50"/>
      <c r="Q94" s="50"/>
      <c r="R94" s="50"/>
      <c r="S94" s="50"/>
      <c r="T94" s="50"/>
      <c r="U94" s="50"/>
    </row>
    <row r="95" spans="1:21" x14ac:dyDescent="0.2">
      <c r="A95" s="1" t="s">
        <v>81</v>
      </c>
      <c r="B95" s="3">
        <f t="shared" si="4"/>
        <v>7910428.0946329832</v>
      </c>
      <c r="C95" s="3">
        <f t="shared" si="5"/>
        <v>7385176.9569970621</v>
      </c>
      <c r="D95" s="2">
        <f t="shared" si="6"/>
        <v>525251.13763592113</v>
      </c>
      <c r="E95" s="8">
        <f t="shared" si="7"/>
        <v>0.93360016280379443</v>
      </c>
      <c r="F95" s="49">
        <v>7812964.8746329835</v>
      </c>
      <c r="G95" s="49">
        <v>7288341.7069970621</v>
      </c>
      <c r="H95" s="49">
        <v>0</v>
      </c>
      <c r="I95" s="49">
        <v>0</v>
      </c>
      <c r="J95" s="49">
        <v>97463.22</v>
      </c>
      <c r="K95" s="49">
        <v>96835.25</v>
      </c>
      <c r="L95" s="49">
        <v>0</v>
      </c>
      <c r="M95" s="49">
        <v>0</v>
      </c>
      <c r="N95" s="50"/>
      <c r="O95" s="50"/>
      <c r="P95" s="50"/>
      <c r="Q95" s="50"/>
      <c r="R95" s="50"/>
      <c r="S95" s="50"/>
      <c r="T95" s="50"/>
      <c r="U95" s="50"/>
    </row>
    <row r="96" spans="1:21" x14ac:dyDescent="0.2">
      <c r="A96" s="1" t="s">
        <v>82</v>
      </c>
      <c r="B96" s="3">
        <f t="shared" si="4"/>
        <v>22957143.471555918</v>
      </c>
      <c r="C96" s="3">
        <f t="shared" si="5"/>
        <v>21330761.32198232</v>
      </c>
      <c r="D96" s="2">
        <f t="shared" si="6"/>
        <v>1626382.1495735981</v>
      </c>
      <c r="E96" s="8">
        <f t="shared" si="7"/>
        <v>0.92915572655680367</v>
      </c>
      <c r="F96" s="49">
        <v>21945752.591555919</v>
      </c>
      <c r="G96" s="49">
        <v>20422289.901982319</v>
      </c>
      <c r="H96" s="49">
        <v>0</v>
      </c>
      <c r="I96" s="49">
        <v>0</v>
      </c>
      <c r="J96" s="49">
        <v>1011390.88</v>
      </c>
      <c r="K96" s="49">
        <v>908471.42</v>
      </c>
      <c r="L96" s="49">
        <v>0</v>
      </c>
      <c r="M96" s="49">
        <v>0</v>
      </c>
      <c r="N96" s="50"/>
      <c r="O96" s="50"/>
      <c r="P96" s="50"/>
      <c r="Q96" s="50"/>
      <c r="R96" s="50"/>
      <c r="S96" s="50"/>
      <c r="T96" s="50"/>
      <c r="U96" s="50"/>
    </row>
    <row r="97" spans="1:21" x14ac:dyDescent="0.2">
      <c r="A97" s="1" t="s">
        <v>83</v>
      </c>
      <c r="B97" s="3">
        <f t="shared" si="4"/>
        <v>9497718.0583137441</v>
      </c>
      <c r="C97" s="3">
        <f t="shared" si="5"/>
        <v>7702248.3583728187</v>
      </c>
      <c r="D97" s="2">
        <f t="shared" si="6"/>
        <v>1795469.6999409255</v>
      </c>
      <c r="E97" s="8">
        <f t="shared" si="7"/>
        <v>0.81095778070930657</v>
      </c>
      <c r="F97" s="49">
        <v>8669250.4883137438</v>
      </c>
      <c r="G97" s="49">
        <v>6881381.8683728185</v>
      </c>
      <c r="H97" s="49">
        <v>0</v>
      </c>
      <c r="I97" s="49">
        <v>0</v>
      </c>
      <c r="J97" s="49">
        <v>828467.57</v>
      </c>
      <c r="K97" s="49">
        <v>820866.49000000011</v>
      </c>
      <c r="L97" s="49">
        <v>0</v>
      </c>
      <c r="M97" s="49">
        <v>0</v>
      </c>
      <c r="N97" s="50"/>
      <c r="O97" s="50"/>
      <c r="P97" s="50"/>
      <c r="Q97" s="50"/>
      <c r="R97" s="50"/>
      <c r="S97" s="50"/>
      <c r="T97" s="50"/>
      <c r="U97" s="50"/>
    </row>
    <row r="98" spans="1:21" x14ac:dyDescent="0.2">
      <c r="A98" s="1" t="s">
        <v>84</v>
      </c>
      <c r="B98" s="3">
        <f t="shared" si="4"/>
        <v>5502424.3169633541</v>
      </c>
      <c r="C98" s="3">
        <f t="shared" si="5"/>
        <v>5020194.915138104</v>
      </c>
      <c r="D98" s="2">
        <f t="shared" si="6"/>
        <v>482229.40182525013</v>
      </c>
      <c r="E98" s="8">
        <f t="shared" si="7"/>
        <v>0.91236055708415809</v>
      </c>
      <c r="F98" s="49">
        <v>4487358.5828673523</v>
      </c>
      <c r="G98" s="49">
        <v>4017117.3231849959</v>
      </c>
      <c r="H98" s="49">
        <v>399068.80409600167</v>
      </c>
      <c r="I98" s="49">
        <v>392549.06195310759</v>
      </c>
      <c r="J98" s="49">
        <v>615996.92999999993</v>
      </c>
      <c r="K98" s="49">
        <v>610528.52999999991</v>
      </c>
      <c r="L98" s="49">
        <v>0</v>
      </c>
      <c r="M98" s="49">
        <v>0</v>
      </c>
      <c r="N98" s="50"/>
      <c r="O98" s="50"/>
      <c r="P98" s="50"/>
      <c r="Q98" s="50"/>
      <c r="R98" s="50"/>
      <c r="S98" s="50"/>
      <c r="T98" s="50"/>
      <c r="U98" s="50"/>
    </row>
    <row r="99" spans="1:21" x14ac:dyDescent="0.2">
      <c r="A99" s="1" t="s">
        <v>85</v>
      </c>
      <c r="B99" s="3">
        <f t="shared" si="4"/>
        <v>9078830.8350855</v>
      </c>
      <c r="C99" s="3">
        <f t="shared" si="5"/>
        <v>8649890.7506919801</v>
      </c>
      <c r="D99" s="2">
        <f t="shared" si="6"/>
        <v>428940.08439351991</v>
      </c>
      <c r="E99" s="8">
        <f t="shared" si="7"/>
        <v>0.95275381905609868</v>
      </c>
      <c r="F99" s="49">
        <v>8135347.5850854991</v>
      </c>
      <c r="G99" s="49">
        <v>7701360.0506919809</v>
      </c>
      <c r="H99" s="49">
        <v>0</v>
      </c>
      <c r="I99" s="49">
        <v>0</v>
      </c>
      <c r="J99" s="49">
        <v>943483.25</v>
      </c>
      <c r="K99" s="49">
        <v>948530.7</v>
      </c>
      <c r="L99" s="49">
        <v>0</v>
      </c>
      <c r="M99" s="49">
        <v>0</v>
      </c>
      <c r="N99" s="50"/>
      <c r="O99" s="50"/>
      <c r="P99" s="50"/>
      <c r="Q99" s="50"/>
      <c r="R99" s="50"/>
      <c r="S99" s="50"/>
      <c r="T99" s="50"/>
      <c r="U99" s="50"/>
    </row>
    <row r="100" spans="1:21" x14ac:dyDescent="0.2">
      <c r="A100" s="1" t="s">
        <v>86</v>
      </c>
      <c r="B100" s="3">
        <f t="shared" si="4"/>
        <v>7596044.5561423618</v>
      </c>
      <c r="C100" s="3">
        <f t="shared" si="5"/>
        <v>7178472.2879743893</v>
      </c>
      <c r="D100" s="2">
        <f t="shared" si="6"/>
        <v>417572.26816797256</v>
      </c>
      <c r="E100" s="8">
        <f t="shared" si="7"/>
        <v>0.94502766998248944</v>
      </c>
      <c r="F100" s="49">
        <v>7010579.1561423624</v>
      </c>
      <c r="G100" s="49">
        <v>6601935.8879743898</v>
      </c>
      <c r="H100" s="49">
        <v>0</v>
      </c>
      <c r="I100" s="49">
        <v>0</v>
      </c>
      <c r="J100" s="49">
        <v>585465.39999999991</v>
      </c>
      <c r="K100" s="49">
        <v>576536.39999999991</v>
      </c>
      <c r="L100" s="49">
        <v>0</v>
      </c>
      <c r="M100" s="49">
        <v>0</v>
      </c>
      <c r="N100" s="50"/>
      <c r="O100" s="50"/>
      <c r="P100" s="50"/>
      <c r="Q100" s="50"/>
      <c r="R100" s="50"/>
      <c r="S100" s="50"/>
      <c r="T100" s="50"/>
      <c r="U100" s="50"/>
    </row>
    <row r="101" spans="1:21" s="45" customFormat="1" x14ac:dyDescent="0.2">
      <c r="A101" s="46" t="s">
        <v>87</v>
      </c>
      <c r="B101" s="47">
        <f t="shared" si="4"/>
        <v>120063300.98700354</v>
      </c>
      <c r="C101" s="47">
        <f t="shared" si="5"/>
        <v>114755177.02479112</v>
      </c>
      <c r="D101" s="48">
        <f t="shared" si="6"/>
        <v>5308123.9622124135</v>
      </c>
      <c r="E101" s="7">
        <f t="shared" si="7"/>
        <v>0.95578895533792629</v>
      </c>
      <c r="F101" s="4">
        <v>93232947.403993919</v>
      </c>
      <c r="G101" s="4">
        <v>88843723.453336</v>
      </c>
      <c r="H101" s="4">
        <v>14526221.783009613</v>
      </c>
      <c r="I101" s="4">
        <v>14133737.761455119</v>
      </c>
      <c r="J101" s="4">
        <v>11548514.549999999</v>
      </c>
      <c r="K101" s="4">
        <v>11067196.229999999</v>
      </c>
      <c r="L101" s="4">
        <v>755617.25</v>
      </c>
      <c r="M101" s="4">
        <v>710519.58</v>
      </c>
      <c r="N101" s="50"/>
      <c r="O101" s="50"/>
      <c r="P101" s="50"/>
      <c r="Q101" s="50"/>
      <c r="R101" s="50"/>
      <c r="S101" s="50"/>
      <c r="T101" s="50"/>
      <c r="U101" s="50"/>
    </row>
    <row r="102" spans="1:21" x14ac:dyDescent="0.2">
      <c r="A102" s="1" t="s">
        <v>2</v>
      </c>
      <c r="B102" s="3">
        <f t="shared" si="4"/>
        <v>39242922.411639005</v>
      </c>
      <c r="C102" s="3">
        <f t="shared" si="5"/>
        <v>35001428.512210354</v>
      </c>
      <c r="D102" s="2">
        <f t="shared" si="6"/>
        <v>4241493.8994286507</v>
      </c>
      <c r="E102" s="8">
        <f t="shared" si="7"/>
        <v>0.8919169715512657</v>
      </c>
      <c r="F102" s="49">
        <v>36500735.421639003</v>
      </c>
      <c r="G102" s="49">
        <v>32305511.002210353</v>
      </c>
      <c r="H102" s="49">
        <v>0</v>
      </c>
      <c r="I102" s="49">
        <v>0</v>
      </c>
      <c r="J102" s="49">
        <v>2742186.9899999998</v>
      </c>
      <c r="K102" s="49">
        <v>2695915.51</v>
      </c>
      <c r="L102" s="49">
        <v>0</v>
      </c>
      <c r="M102" s="49">
        <v>2</v>
      </c>
      <c r="N102" s="50"/>
      <c r="O102" s="50"/>
      <c r="P102" s="50"/>
      <c r="Q102" s="50"/>
      <c r="R102" s="50"/>
      <c r="S102" s="50"/>
      <c r="T102" s="50"/>
      <c r="U102" s="50"/>
    </row>
    <row r="103" spans="1:21" x14ac:dyDescent="0.2">
      <c r="A103" s="1" t="s">
        <v>88</v>
      </c>
      <c r="B103" s="3">
        <f t="shared" si="4"/>
        <v>8314230.4139709193</v>
      </c>
      <c r="C103" s="3">
        <f t="shared" si="5"/>
        <v>8235695.2753511313</v>
      </c>
      <c r="D103" s="2">
        <f t="shared" si="6"/>
        <v>78535.138619787991</v>
      </c>
      <c r="E103" s="8">
        <f t="shared" si="7"/>
        <v>0.99055413012275673</v>
      </c>
      <c r="F103" s="49">
        <v>2691513.1586154075</v>
      </c>
      <c r="G103" s="49">
        <v>2567448.9921689495</v>
      </c>
      <c r="H103" s="49">
        <v>5061300.1353555117</v>
      </c>
      <c r="I103" s="49">
        <v>4957853.5431821821</v>
      </c>
      <c r="J103" s="49">
        <v>315832.58</v>
      </c>
      <c r="K103" s="49">
        <v>470582.13</v>
      </c>
      <c r="L103" s="49">
        <v>245584.54</v>
      </c>
      <c r="M103" s="49">
        <v>239810.61</v>
      </c>
      <c r="N103" s="50"/>
      <c r="O103" s="50"/>
      <c r="P103" s="50"/>
      <c r="Q103" s="50"/>
      <c r="R103" s="50"/>
      <c r="S103" s="50"/>
      <c r="T103" s="50"/>
      <c r="U103" s="50"/>
    </row>
    <row r="104" spans="1:21" x14ac:dyDescent="0.2">
      <c r="A104" s="1" t="s">
        <v>89</v>
      </c>
      <c r="B104" s="3">
        <f>F104+H104+J104+L104</f>
        <v>21798034.986003298</v>
      </c>
      <c r="C104" s="3">
        <f>G104+I104+K104+M104</f>
        <v>20794964.009360727</v>
      </c>
      <c r="D104" s="2">
        <f t="shared" si="6"/>
        <v>1003070.9766425714</v>
      </c>
      <c r="E104" s="8">
        <f t="shared" si="7"/>
        <v>0.9539834220246618</v>
      </c>
      <c r="F104" s="49">
        <v>19636206.632933304</v>
      </c>
      <c r="G104" s="49">
        <v>18676932.910609018</v>
      </c>
      <c r="H104" s="49">
        <v>711897.68306999211</v>
      </c>
      <c r="I104" s="49">
        <v>711086.0287517095</v>
      </c>
      <c r="J104" s="49">
        <v>1445848.6700000002</v>
      </c>
      <c r="K104" s="49">
        <v>1402863.0699999998</v>
      </c>
      <c r="L104" s="49">
        <v>4082</v>
      </c>
      <c r="M104" s="49">
        <v>4082</v>
      </c>
      <c r="N104" s="50"/>
      <c r="O104" s="50"/>
      <c r="P104" s="50"/>
      <c r="Q104" s="50"/>
      <c r="R104" s="50"/>
      <c r="S104" s="50"/>
      <c r="T104" s="50"/>
      <c r="U104" s="50"/>
    </row>
    <row r="105" spans="1:21" x14ac:dyDescent="0.2">
      <c r="A105" s="1" t="s">
        <v>90</v>
      </c>
      <c r="B105" s="3">
        <f t="shared" si="4"/>
        <v>4488169.9150152747</v>
      </c>
      <c r="C105" s="3">
        <f t="shared" si="5"/>
        <v>4218331.4169904646</v>
      </c>
      <c r="D105" s="2">
        <f t="shared" si="6"/>
        <v>269838.49802481011</v>
      </c>
      <c r="E105" s="8">
        <f t="shared" si="7"/>
        <v>0.93987783369741429</v>
      </c>
      <c r="F105" s="49">
        <v>3782413.2050152742</v>
      </c>
      <c r="G105" s="49">
        <v>3519506.3869904643</v>
      </c>
      <c r="H105" s="49">
        <v>0</v>
      </c>
      <c r="I105" s="49">
        <v>0</v>
      </c>
      <c r="J105" s="49">
        <v>705756.71</v>
      </c>
      <c r="K105" s="49">
        <v>698825.03</v>
      </c>
      <c r="L105" s="49">
        <v>0</v>
      </c>
      <c r="M105" s="49">
        <v>0</v>
      </c>
      <c r="N105" s="50"/>
      <c r="O105" s="50"/>
      <c r="P105" s="50"/>
      <c r="Q105" s="50"/>
      <c r="R105" s="50"/>
      <c r="S105" s="50"/>
      <c r="T105" s="50"/>
      <c r="U105" s="50"/>
    </row>
    <row r="106" spans="1:21" x14ac:dyDescent="0.2">
      <c r="A106" s="1" t="s">
        <v>91</v>
      </c>
      <c r="B106" s="3">
        <f t="shared" si="4"/>
        <v>12273410.468041299</v>
      </c>
      <c r="C106" s="3">
        <f t="shared" si="5"/>
        <v>11332498.866182158</v>
      </c>
      <c r="D106" s="2">
        <f t="shared" si="6"/>
        <v>940911.60185914114</v>
      </c>
      <c r="E106" s="8">
        <f t="shared" si="7"/>
        <v>0.92333739637330814</v>
      </c>
      <c r="F106" s="49">
        <v>11442434.6880413</v>
      </c>
      <c r="G106" s="49">
        <v>10551055.456182158</v>
      </c>
      <c r="H106" s="49">
        <v>0</v>
      </c>
      <c r="I106" s="49">
        <v>0</v>
      </c>
      <c r="J106" s="49">
        <v>830975.78</v>
      </c>
      <c r="K106" s="49">
        <v>781443.41</v>
      </c>
      <c r="L106" s="49">
        <v>0</v>
      </c>
      <c r="M106" s="49">
        <v>0</v>
      </c>
      <c r="N106" s="50"/>
      <c r="O106" s="50"/>
      <c r="P106" s="50"/>
      <c r="Q106" s="50"/>
      <c r="R106" s="50"/>
      <c r="S106" s="50"/>
      <c r="T106" s="50"/>
      <c r="U106" s="50"/>
    </row>
    <row r="107" spans="1:21" x14ac:dyDescent="0.2">
      <c r="A107" s="1" t="s">
        <v>92</v>
      </c>
      <c r="B107" s="3">
        <f t="shared" si="4"/>
        <v>24421372.444703199</v>
      </c>
      <c r="C107" s="3">
        <f t="shared" si="5"/>
        <v>23615109.916347738</v>
      </c>
      <c r="D107" s="2">
        <f t="shared" si="6"/>
        <v>806262.52835546061</v>
      </c>
      <c r="E107" s="8">
        <f t="shared" si="7"/>
        <v>0.96698537192448686</v>
      </c>
      <c r="F107" s="49">
        <v>22518504.424703199</v>
      </c>
      <c r="G107" s="49">
        <v>21732853.726347737</v>
      </c>
      <c r="H107" s="49">
        <v>0</v>
      </c>
      <c r="I107" s="49">
        <v>0</v>
      </c>
      <c r="J107" s="49">
        <v>1902868.0199999998</v>
      </c>
      <c r="K107" s="49">
        <v>1882256.19</v>
      </c>
      <c r="L107" s="49">
        <v>0</v>
      </c>
      <c r="M107" s="49">
        <v>0</v>
      </c>
      <c r="N107" s="50"/>
      <c r="O107" s="50"/>
      <c r="P107" s="50"/>
      <c r="Q107" s="50"/>
      <c r="R107" s="50"/>
      <c r="S107" s="50"/>
      <c r="T107" s="50"/>
      <c r="U107" s="50"/>
    </row>
    <row r="108" spans="1:21" s="45" customFormat="1" x14ac:dyDescent="0.2">
      <c r="A108" s="46" t="s">
        <v>93</v>
      </c>
      <c r="B108" s="47">
        <f t="shared" si="4"/>
        <v>86392478.31648092</v>
      </c>
      <c r="C108" s="47">
        <f t="shared" si="5"/>
        <v>84026219.58202447</v>
      </c>
      <c r="D108" s="48">
        <f t="shared" si="6"/>
        <v>2366258.7344564497</v>
      </c>
      <c r="E108" s="7">
        <f t="shared" si="7"/>
        <v>0.97261036168231974</v>
      </c>
      <c r="F108" s="4">
        <v>70198945.488848493</v>
      </c>
      <c r="G108" s="4">
        <v>68285328.234704629</v>
      </c>
      <c r="H108" s="4">
        <v>12597726.977632429</v>
      </c>
      <c r="I108" s="4">
        <v>12239921.107319854</v>
      </c>
      <c r="J108" s="4">
        <v>3324405.61</v>
      </c>
      <c r="K108" s="4">
        <v>3219828.2399999998</v>
      </c>
      <c r="L108" s="4">
        <v>271400.24</v>
      </c>
      <c r="M108" s="4">
        <v>281142</v>
      </c>
      <c r="N108" s="50"/>
      <c r="O108" s="50"/>
      <c r="P108" s="50"/>
      <c r="Q108" s="50"/>
      <c r="R108" s="50"/>
      <c r="S108" s="50"/>
      <c r="T108" s="50"/>
      <c r="U108" s="50"/>
    </row>
    <row r="109" spans="1:21" x14ac:dyDescent="0.2">
      <c r="A109" s="1" t="s">
        <v>94</v>
      </c>
      <c r="B109" s="3">
        <f t="shared" si="4"/>
        <v>37914718.623654827</v>
      </c>
      <c r="C109" s="3">
        <f t="shared" si="5"/>
        <v>36253092.086671837</v>
      </c>
      <c r="D109" s="2">
        <f t="shared" si="6"/>
        <v>1661626.5369829908</v>
      </c>
      <c r="E109" s="8">
        <f t="shared" si="7"/>
        <v>0.95617463092693744</v>
      </c>
      <c r="F109" s="49">
        <v>21693672.829498954</v>
      </c>
      <c r="G109" s="49">
        <v>20256465.158583768</v>
      </c>
      <c r="H109" s="49">
        <v>12943486.684155874</v>
      </c>
      <c r="I109" s="49">
        <v>12342640.47808807</v>
      </c>
      <c r="J109" s="49">
        <v>2326717.06</v>
      </c>
      <c r="K109" s="49">
        <v>2733471.3200000003</v>
      </c>
      <c r="L109" s="49">
        <v>950842.04999999993</v>
      </c>
      <c r="M109" s="49">
        <v>920515.13</v>
      </c>
      <c r="N109" s="50"/>
      <c r="O109" s="50"/>
      <c r="P109" s="50"/>
      <c r="Q109" s="50"/>
      <c r="R109" s="50"/>
      <c r="S109" s="50"/>
      <c r="T109" s="50"/>
      <c r="U109" s="50"/>
    </row>
    <row r="110" spans="1:21" x14ac:dyDescent="0.2">
      <c r="A110" s="1" t="s">
        <v>95</v>
      </c>
      <c r="B110" s="3">
        <f t="shared" si="4"/>
        <v>34956133.054843314</v>
      </c>
      <c r="C110" s="3">
        <f t="shared" si="5"/>
        <v>31562787.378807906</v>
      </c>
      <c r="D110" s="2">
        <f t="shared" si="6"/>
        <v>3393345.6760354079</v>
      </c>
      <c r="E110" s="8">
        <f t="shared" si="7"/>
        <v>0.90292559904404968</v>
      </c>
      <c r="F110" s="49">
        <v>22969633.38805991</v>
      </c>
      <c r="G110" s="49">
        <v>20873920.423614874</v>
      </c>
      <c r="H110" s="49">
        <v>9708662.9367833976</v>
      </c>
      <c r="I110" s="49">
        <v>8743877.435193032</v>
      </c>
      <c r="J110" s="49">
        <v>2174556.7000000002</v>
      </c>
      <c r="K110" s="49">
        <v>1834351.8199999998</v>
      </c>
      <c r="L110" s="49">
        <v>103280.03</v>
      </c>
      <c r="M110" s="49">
        <v>110637.70000000001</v>
      </c>
      <c r="N110" s="50"/>
      <c r="O110" s="50"/>
      <c r="P110" s="50"/>
      <c r="Q110" s="50"/>
      <c r="R110" s="50"/>
      <c r="S110" s="50"/>
      <c r="T110" s="50"/>
      <c r="U110" s="50"/>
    </row>
    <row r="111" spans="1:21" x14ac:dyDescent="0.2">
      <c r="A111" s="1" t="s">
        <v>96</v>
      </c>
      <c r="B111" s="3">
        <f t="shared" si="4"/>
        <v>31766606.028610636</v>
      </c>
      <c r="C111" s="3">
        <f t="shared" si="5"/>
        <v>30499549.769418366</v>
      </c>
      <c r="D111" s="2">
        <f t="shared" si="6"/>
        <v>1267056.2591922693</v>
      </c>
      <c r="E111" s="8">
        <f t="shared" si="7"/>
        <v>0.96011357782285289</v>
      </c>
      <c r="F111" s="49">
        <v>15526196.836840969</v>
      </c>
      <c r="G111" s="49">
        <v>14901189.311870163</v>
      </c>
      <c r="H111" s="49">
        <v>14940892.581769668</v>
      </c>
      <c r="I111" s="49">
        <v>14339407.907548202</v>
      </c>
      <c r="J111" s="49">
        <v>1044366.87</v>
      </c>
      <c r="K111" s="49">
        <v>1008596.19</v>
      </c>
      <c r="L111" s="49">
        <v>255149.74</v>
      </c>
      <c r="M111" s="49">
        <v>250356.36</v>
      </c>
      <c r="N111" s="50"/>
      <c r="O111" s="50"/>
      <c r="P111" s="50"/>
      <c r="Q111" s="50"/>
      <c r="R111" s="50"/>
      <c r="S111" s="50"/>
      <c r="T111" s="50"/>
      <c r="U111" s="50"/>
    </row>
    <row r="112" spans="1:21" x14ac:dyDescent="0.2">
      <c r="A112" s="1" t="s">
        <v>97</v>
      </c>
      <c r="B112" s="3">
        <f t="shared" si="4"/>
        <v>22029965.906230029</v>
      </c>
      <c r="C112" s="3">
        <f t="shared" si="5"/>
        <v>20734821.204111967</v>
      </c>
      <c r="D112" s="2">
        <f t="shared" si="6"/>
        <v>1295144.7021180615</v>
      </c>
      <c r="E112" s="8">
        <f t="shared" si="7"/>
        <v>0.94120986352721514</v>
      </c>
      <c r="F112" s="49">
        <v>13966542.530155709</v>
      </c>
      <c r="G112" s="49">
        <v>13245752.172856744</v>
      </c>
      <c r="H112" s="49">
        <v>6434730.4860743182</v>
      </c>
      <c r="I112" s="49">
        <v>6213178.2412552238</v>
      </c>
      <c r="J112" s="49">
        <v>1485261.2500000002</v>
      </c>
      <c r="K112" s="49">
        <v>1107611.6499999999</v>
      </c>
      <c r="L112" s="49">
        <v>143431.64000000001</v>
      </c>
      <c r="M112" s="49">
        <v>168279.13999999998</v>
      </c>
      <c r="N112" s="50"/>
      <c r="O112" s="50"/>
      <c r="P112" s="50"/>
      <c r="Q112" s="50"/>
      <c r="R112" s="50"/>
      <c r="S112" s="50"/>
      <c r="T112" s="50"/>
      <c r="U112" s="50"/>
    </row>
    <row r="113" spans="1:21" s="45" customFormat="1" x14ac:dyDescent="0.2">
      <c r="A113" s="46" t="s">
        <v>98</v>
      </c>
      <c r="B113" s="47">
        <f t="shared" si="4"/>
        <v>128561921.31678101</v>
      </c>
      <c r="C113" s="47">
        <f>G113+I113+K113+M113</f>
        <v>124866076.46175575</v>
      </c>
      <c r="D113" s="48">
        <f t="shared" si="6"/>
        <v>3695844.8550252616</v>
      </c>
      <c r="E113" s="7">
        <f t="shared" si="7"/>
        <v>0.97125241426721853</v>
      </c>
      <c r="F113" s="4">
        <v>105826555.12056743</v>
      </c>
      <c r="G113" s="4">
        <v>100067310.72314177</v>
      </c>
      <c r="H113" s="4">
        <v>18512752.986213576</v>
      </c>
      <c r="I113" s="4">
        <v>20247262.978613984</v>
      </c>
      <c r="J113" s="4">
        <v>4113099.42</v>
      </c>
      <c r="K113" s="4">
        <v>3665681.21</v>
      </c>
      <c r="L113" s="4">
        <v>109513.79</v>
      </c>
      <c r="M113" s="4">
        <v>885821.55</v>
      </c>
      <c r="N113" s="50"/>
      <c r="O113" s="50"/>
      <c r="P113" s="50"/>
      <c r="Q113" s="50"/>
      <c r="R113" s="50"/>
      <c r="S113" s="50"/>
      <c r="T113" s="50"/>
      <c r="U113" s="50"/>
    </row>
    <row r="114" spans="1:21" x14ac:dyDescent="0.2">
      <c r="A114" s="1" t="s">
        <v>99</v>
      </c>
      <c r="B114" s="3">
        <f t="shared" si="4"/>
        <v>28226943.445321068</v>
      </c>
      <c r="C114" s="3">
        <f t="shared" si="5"/>
        <v>27156342.047880229</v>
      </c>
      <c r="D114" s="2">
        <f t="shared" si="6"/>
        <v>1070601.3974408396</v>
      </c>
      <c r="E114" s="8">
        <f t="shared" si="7"/>
        <v>0.96207164975142556</v>
      </c>
      <c r="F114" s="49">
        <v>23927569.764148723</v>
      </c>
      <c r="G114" s="49">
        <v>21235812.289419223</v>
      </c>
      <c r="H114" s="49">
        <v>2906986.4511723453</v>
      </c>
      <c r="I114" s="49">
        <v>2714804.2884610072</v>
      </c>
      <c r="J114" s="49">
        <v>1316868.6200000001</v>
      </c>
      <c r="K114" s="49">
        <v>3018405.4899999998</v>
      </c>
      <c r="L114" s="49">
        <v>75518.61</v>
      </c>
      <c r="M114" s="49">
        <v>187319.98</v>
      </c>
      <c r="N114" s="50"/>
      <c r="O114" s="50"/>
      <c r="P114" s="50"/>
      <c r="Q114" s="50"/>
      <c r="R114" s="50"/>
      <c r="S114" s="50"/>
      <c r="T114" s="50"/>
      <c r="U114" s="50"/>
    </row>
    <row r="115" spans="1:21" x14ac:dyDescent="0.2">
      <c r="A115" s="1" t="s">
        <v>100</v>
      </c>
      <c r="B115" s="3">
        <f t="shared" si="4"/>
        <v>27725650.675710522</v>
      </c>
      <c r="C115" s="3">
        <f t="shared" si="5"/>
        <v>27248731.538111441</v>
      </c>
      <c r="D115" s="2">
        <f t="shared" si="6"/>
        <v>476919.1375990808</v>
      </c>
      <c r="E115" s="8">
        <f t="shared" si="7"/>
        <v>0.98279863137650747</v>
      </c>
      <c r="F115" s="49">
        <v>26925387.09571052</v>
      </c>
      <c r="G115" s="49">
        <v>25212914.48811144</v>
      </c>
      <c r="H115" s="49">
        <v>0</v>
      </c>
      <c r="I115" s="49">
        <v>0</v>
      </c>
      <c r="J115" s="49">
        <v>800263.58000000007</v>
      </c>
      <c r="K115" s="49">
        <v>2035817.05</v>
      </c>
      <c r="L115" s="49">
        <v>0</v>
      </c>
      <c r="M115" s="49">
        <v>0</v>
      </c>
      <c r="N115" s="50"/>
      <c r="O115" s="50"/>
      <c r="P115" s="50"/>
      <c r="Q115" s="50"/>
      <c r="R115" s="50"/>
      <c r="S115" s="50"/>
      <c r="T115" s="50"/>
      <c r="U115" s="50"/>
    </row>
    <row r="116" spans="1:21" x14ac:dyDescent="0.2">
      <c r="A116" s="1" t="s">
        <v>101</v>
      </c>
      <c r="B116" s="3">
        <f t="shared" si="4"/>
        <v>5354734.8115589907</v>
      </c>
      <c r="C116" s="3">
        <f>G116+I116+K116+M116</f>
        <v>5043309.231912164</v>
      </c>
      <c r="D116" s="2">
        <f t="shared" si="6"/>
        <v>311425.57964682672</v>
      </c>
      <c r="E116" s="8">
        <f t="shared" si="7"/>
        <v>0.94184108259207</v>
      </c>
      <c r="F116" s="49">
        <v>4868907.7115589911</v>
      </c>
      <c r="G116" s="49">
        <v>4566888.4519121638</v>
      </c>
      <c r="H116" s="49">
        <v>0</v>
      </c>
      <c r="I116" s="49">
        <v>0</v>
      </c>
      <c r="J116" s="49">
        <v>485827.1</v>
      </c>
      <c r="K116" s="49">
        <v>476420.77999999997</v>
      </c>
      <c r="L116" s="49">
        <v>0</v>
      </c>
      <c r="M116" s="49">
        <v>0</v>
      </c>
      <c r="N116" s="50"/>
      <c r="O116" s="50"/>
      <c r="P116" s="50"/>
      <c r="Q116" s="50"/>
      <c r="R116" s="50"/>
      <c r="S116" s="50"/>
      <c r="T116" s="50"/>
      <c r="U116" s="50"/>
    </row>
    <row r="117" spans="1:21" x14ac:dyDescent="0.2">
      <c r="N117" s="45"/>
      <c r="O117" s="50"/>
    </row>
    <row r="118" spans="1:21" x14ac:dyDescent="0.2">
      <c r="N118" s="45"/>
      <c r="O118" s="50"/>
    </row>
    <row r="128" spans="1:21" x14ac:dyDescent="0.2">
      <c r="H128" s="53"/>
      <c r="I128" s="53"/>
    </row>
    <row r="129" spans="8:9" x14ac:dyDescent="0.2">
      <c r="H129" s="53"/>
      <c r="I129" s="53"/>
    </row>
  </sheetData>
  <autoFilter ref="A8:M116" xr:uid="{D6437886-9C36-4255-B122-231F011A111A}"/>
  <mergeCells count="14">
    <mergeCell ref="A1:M1"/>
    <mergeCell ref="A2:M2"/>
    <mergeCell ref="A3:M3"/>
    <mergeCell ref="F6:I6"/>
    <mergeCell ref="J6:M6"/>
    <mergeCell ref="A6:A8"/>
    <mergeCell ref="F7:G7"/>
    <mergeCell ref="H7:I7"/>
    <mergeCell ref="J7:K7"/>
    <mergeCell ref="L7:M7"/>
    <mergeCell ref="B6:B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9FE3-9807-428C-BC46-8B0C03A8B062}">
  <dimension ref="A1:RDO30"/>
  <sheetViews>
    <sheetView workbookViewId="0">
      <selection activeCell="P20" sqref="P20"/>
    </sheetView>
  </sheetViews>
  <sheetFormatPr defaultRowHeight="12.75" x14ac:dyDescent="0.2"/>
  <cols>
    <col min="1" max="1" width="29.85546875" style="5" bestFit="1" customWidth="1"/>
    <col min="2" max="2" width="21.85546875" style="6" customWidth="1"/>
    <col min="3" max="3" width="20.85546875" style="6" customWidth="1"/>
    <col min="4" max="4" width="18.28515625" style="6" customWidth="1"/>
    <col min="5" max="5" width="13.28515625" style="9" customWidth="1"/>
    <col min="6" max="6" width="11" style="54" bestFit="1" customWidth="1"/>
    <col min="7" max="16384" width="9.140625" style="54"/>
  </cols>
  <sheetData>
    <row r="1" spans="1:12287" x14ac:dyDescent="0.2">
      <c r="A1" s="70" t="s">
        <v>106</v>
      </c>
      <c r="B1" s="60"/>
      <c r="C1" s="60"/>
      <c r="D1" s="60"/>
      <c r="E1" s="60"/>
    </row>
    <row r="2" spans="1:12287" x14ac:dyDescent="0.2">
      <c r="A2" s="70" t="s">
        <v>107</v>
      </c>
      <c r="B2" s="60"/>
      <c r="C2" s="60"/>
      <c r="D2" s="60"/>
      <c r="E2" s="60"/>
    </row>
    <row r="3" spans="1:12287" x14ac:dyDescent="0.2">
      <c r="A3" s="70" t="s">
        <v>736</v>
      </c>
      <c r="B3" s="60"/>
      <c r="C3" s="60"/>
      <c r="D3" s="60"/>
      <c r="E3" s="60"/>
    </row>
    <row r="4" spans="1:12287" x14ac:dyDescent="0.2">
      <c r="A4" s="55"/>
      <c r="B4" s="56"/>
      <c r="C4" s="56"/>
      <c r="D4" s="56"/>
      <c r="E4" s="56"/>
    </row>
    <row r="5" spans="1:12287" x14ac:dyDescent="0.2">
      <c r="A5" s="55"/>
      <c r="B5" s="56"/>
      <c r="C5" s="56"/>
      <c r="D5" s="56"/>
      <c r="E5" s="56"/>
    </row>
    <row r="6" spans="1:12287" s="57" customFormat="1" x14ac:dyDescent="0.2">
      <c r="A6" s="62" t="s">
        <v>108</v>
      </c>
      <c r="B6" s="63" t="s">
        <v>116</v>
      </c>
      <c r="C6" s="63" t="s">
        <v>117</v>
      </c>
      <c r="D6" s="63" t="s">
        <v>118</v>
      </c>
      <c r="E6" s="66" t="s">
        <v>119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9"/>
      <c r="JA6" s="69"/>
      <c r="JB6" s="69"/>
      <c r="JC6" s="69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9"/>
      <c r="JO6" s="69"/>
      <c r="JP6" s="69"/>
      <c r="JQ6" s="69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9"/>
      <c r="KC6" s="69"/>
      <c r="KD6" s="69"/>
      <c r="KE6" s="69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9"/>
      <c r="KQ6" s="69"/>
      <c r="KR6" s="69"/>
      <c r="KS6" s="69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9"/>
      <c r="LE6" s="69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9"/>
      <c r="MG6" s="69"/>
      <c r="MH6" s="69"/>
      <c r="MI6" s="69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9"/>
      <c r="MU6" s="69"/>
      <c r="MV6" s="69"/>
      <c r="MW6" s="69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9"/>
      <c r="NI6" s="69"/>
      <c r="NJ6" s="69"/>
      <c r="NK6" s="69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9"/>
      <c r="NW6" s="69"/>
      <c r="NX6" s="69"/>
      <c r="NY6" s="69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9"/>
      <c r="OK6" s="69"/>
      <c r="OL6" s="69"/>
      <c r="OM6" s="69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9"/>
      <c r="OY6" s="69"/>
      <c r="OZ6" s="69"/>
      <c r="PA6" s="69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9"/>
      <c r="PM6" s="69"/>
      <c r="PN6" s="69"/>
      <c r="PO6" s="69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9"/>
      <c r="QA6" s="69"/>
      <c r="QB6" s="69"/>
      <c r="QC6" s="69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9"/>
      <c r="QO6" s="69"/>
      <c r="QP6" s="69"/>
      <c r="QQ6" s="69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9"/>
      <c r="RC6" s="69"/>
      <c r="RD6" s="69"/>
      <c r="RE6" s="69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9"/>
      <c r="RQ6" s="69"/>
      <c r="RR6" s="69"/>
      <c r="RS6" s="69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9"/>
      <c r="SE6" s="69"/>
      <c r="SF6" s="69"/>
      <c r="SG6" s="69"/>
      <c r="SH6" s="69"/>
      <c r="SI6" s="69"/>
      <c r="SJ6" s="69"/>
      <c r="SK6" s="69"/>
      <c r="SL6" s="69"/>
      <c r="SM6" s="69"/>
      <c r="SN6" s="69"/>
      <c r="SO6" s="69"/>
      <c r="SP6" s="69"/>
      <c r="SQ6" s="69"/>
      <c r="SR6" s="69"/>
      <c r="SS6" s="69"/>
      <c r="ST6" s="69"/>
      <c r="SU6" s="69"/>
      <c r="SV6" s="69"/>
      <c r="SW6" s="69"/>
      <c r="SX6" s="69"/>
      <c r="SY6" s="69"/>
      <c r="SZ6" s="69"/>
      <c r="TA6" s="69"/>
      <c r="TB6" s="69"/>
      <c r="TC6" s="69"/>
      <c r="TD6" s="69"/>
      <c r="TE6" s="69"/>
      <c r="TF6" s="69"/>
      <c r="TG6" s="69"/>
      <c r="TH6" s="69"/>
      <c r="TI6" s="69"/>
      <c r="TJ6" s="69"/>
      <c r="TK6" s="69"/>
      <c r="TL6" s="69"/>
      <c r="TM6" s="69"/>
      <c r="TN6" s="69"/>
      <c r="TO6" s="69"/>
      <c r="TP6" s="69"/>
      <c r="TQ6" s="69"/>
      <c r="TR6" s="69"/>
      <c r="TS6" s="69"/>
      <c r="TT6" s="69"/>
      <c r="TU6" s="69"/>
      <c r="TV6" s="69"/>
      <c r="TW6" s="69"/>
      <c r="TX6" s="69"/>
      <c r="TY6" s="69"/>
      <c r="TZ6" s="69"/>
      <c r="UA6" s="69"/>
      <c r="UB6" s="69"/>
      <c r="UC6" s="69"/>
      <c r="UD6" s="69"/>
      <c r="UE6" s="69"/>
      <c r="UF6" s="69"/>
      <c r="UG6" s="69"/>
      <c r="UH6" s="69"/>
      <c r="UI6" s="69"/>
      <c r="UJ6" s="69"/>
      <c r="UK6" s="69"/>
      <c r="UL6" s="69"/>
      <c r="UM6" s="69"/>
      <c r="UN6" s="69"/>
      <c r="UO6" s="69"/>
      <c r="UP6" s="69"/>
      <c r="UQ6" s="69"/>
      <c r="UR6" s="69"/>
      <c r="US6" s="69"/>
      <c r="UT6" s="69"/>
      <c r="UU6" s="69"/>
      <c r="UV6" s="69"/>
      <c r="UW6" s="69"/>
      <c r="UX6" s="69"/>
      <c r="UY6" s="69"/>
      <c r="UZ6" s="69"/>
      <c r="VA6" s="69"/>
      <c r="VB6" s="69"/>
      <c r="VC6" s="69"/>
      <c r="VD6" s="69"/>
      <c r="VE6" s="69"/>
      <c r="VF6" s="69"/>
      <c r="VG6" s="69"/>
      <c r="VH6" s="69"/>
      <c r="VI6" s="69"/>
      <c r="VJ6" s="69"/>
      <c r="VK6" s="69"/>
      <c r="VL6" s="69"/>
      <c r="VM6" s="69"/>
      <c r="VN6" s="69"/>
      <c r="VO6" s="69"/>
      <c r="VP6" s="69"/>
      <c r="VQ6" s="69"/>
      <c r="VR6" s="69"/>
      <c r="VS6" s="69"/>
      <c r="VT6" s="69"/>
      <c r="VU6" s="69"/>
      <c r="VV6" s="69"/>
      <c r="VW6" s="69"/>
      <c r="VX6" s="69"/>
      <c r="VY6" s="69"/>
      <c r="VZ6" s="69"/>
      <c r="WA6" s="69"/>
      <c r="WB6" s="69"/>
      <c r="WC6" s="69"/>
      <c r="WD6" s="69"/>
      <c r="WE6" s="69"/>
      <c r="WF6" s="69"/>
      <c r="WG6" s="69"/>
      <c r="WH6" s="69"/>
      <c r="WI6" s="69"/>
      <c r="WJ6" s="69"/>
      <c r="WK6" s="69"/>
      <c r="WL6" s="69"/>
      <c r="WM6" s="69"/>
      <c r="WN6" s="69"/>
      <c r="WO6" s="69"/>
      <c r="WP6" s="69"/>
      <c r="WQ6" s="69"/>
      <c r="WR6" s="69"/>
      <c r="WS6" s="69"/>
      <c r="WT6" s="69"/>
      <c r="WU6" s="69"/>
      <c r="WV6" s="69"/>
      <c r="WW6" s="69"/>
      <c r="WX6" s="69"/>
      <c r="WY6" s="69"/>
      <c r="WZ6" s="69"/>
      <c r="XA6" s="69"/>
      <c r="XB6" s="69"/>
      <c r="XC6" s="69"/>
      <c r="XD6" s="69"/>
      <c r="XE6" s="69"/>
      <c r="XF6" s="69"/>
      <c r="XG6" s="69"/>
      <c r="XH6" s="69"/>
      <c r="XI6" s="69"/>
      <c r="XJ6" s="69"/>
      <c r="XK6" s="69"/>
      <c r="XL6" s="69"/>
      <c r="XM6" s="69"/>
      <c r="XN6" s="69"/>
      <c r="XO6" s="69"/>
      <c r="XP6" s="69"/>
      <c r="XQ6" s="69"/>
      <c r="XR6" s="69"/>
      <c r="XS6" s="69"/>
      <c r="XT6" s="69"/>
      <c r="XU6" s="69"/>
      <c r="XV6" s="69"/>
      <c r="XW6" s="69"/>
      <c r="XX6" s="69"/>
      <c r="XY6" s="69"/>
      <c r="XZ6" s="69"/>
      <c r="YA6" s="69"/>
      <c r="YB6" s="69"/>
      <c r="YC6" s="69"/>
      <c r="YD6" s="69"/>
      <c r="YE6" s="69"/>
      <c r="YF6" s="69"/>
      <c r="YG6" s="69"/>
      <c r="YH6" s="69"/>
      <c r="YI6" s="69"/>
      <c r="YJ6" s="69"/>
      <c r="YK6" s="69"/>
      <c r="YL6" s="69"/>
      <c r="YM6" s="69"/>
      <c r="YN6" s="69"/>
      <c r="YO6" s="69"/>
      <c r="YP6" s="69"/>
      <c r="YQ6" s="69"/>
      <c r="YR6" s="69"/>
      <c r="YS6" s="69"/>
      <c r="YT6" s="69"/>
      <c r="YU6" s="69"/>
      <c r="YV6" s="69"/>
      <c r="YW6" s="69"/>
      <c r="YX6" s="69"/>
      <c r="YY6" s="69"/>
      <c r="YZ6" s="69"/>
      <c r="ZA6" s="69"/>
      <c r="ZB6" s="69"/>
      <c r="ZC6" s="69"/>
      <c r="ZD6" s="69"/>
      <c r="ZE6" s="69"/>
      <c r="ZF6" s="69"/>
      <c r="ZG6" s="69"/>
      <c r="ZH6" s="69"/>
      <c r="ZI6" s="69"/>
      <c r="ZJ6" s="69"/>
      <c r="ZK6" s="69"/>
      <c r="ZL6" s="69"/>
      <c r="ZM6" s="69"/>
      <c r="ZN6" s="69"/>
      <c r="ZO6" s="69"/>
      <c r="ZP6" s="69"/>
      <c r="ZQ6" s="69"/>
      <c r="ZR6" s="69"/>
      <c r="ZS6" s="69"/>
      <c r="ZT6" s="69"/>
      <c r="ZU6" s="69"/>
      <c r="ZV6" s="69"/>
      <c r="ZW6" s="69"/>
      <c r="ZX6" s="69"/>
      <c r="ZY6" s="69"/>
      <c r="ZZ6" s="69"/>
      <c r="AAA6" s="69"/>
      <c r="AAB6" s="69"/>
      <c r="AAC6" s="69"/>
      <c r="AAD6" s="69"/>
      <c r="AAE6" s="69"/>
      <c r="AAF6" s="69"/>
      <c r="AAG6" s="69"/>
      <c r="AAH6" s="69"/>
      <c r="AAI6" s="69"/>
      <c r="AAJ6" s="69"/>
      <c r="AAK6" s="69"/>
      <c r="AAL6" s="69"/>
      <c r="AAM6" s="69"/>
      <c r="AAN6" s="69"/>
      <c r="AAO6" s="69"/>
      <c r="AAP6" s="69"/>
      <c r="AAQ6" s="69"/>
      <c r="AAR6" s="69"/>
      <c r="AAS6" s="69"/>
      <c r="AAT6" s="69"/>
      <c r="AAU6" s="69"/>
      <c r="AAV6" s="69"/>
      <c r="AAW6" s="69"/>
      <c r="AAX6" s="69"/>
      <c r="AAY6" s="69"/>
      <c r="AAZ6" s="69"/>
      <c r="ABA6" s="69"/>
      <c r="ABB6" s="69"/>
      <c r="ABC6" s="69"/>
      <c r="ABD6" s="69"/>
      <c r="ABE6" s="69"/>
      <c r="ABF6" s="69"/>
      <c r="ABG6" s="69"/>
      <c r="ABH6" s="69"/>
      <c r="ABI6" s="69"/>
      <c r="ABJ6" s="69"/>
      <c r="ABK6" s="69"/>
      <c r="ABL6" s="69"/>
      <c r="ABM6" s="69"/>
      <c r="ABN6" s="69"/>
      <c r="ABO6" s="69"/>
      <c r="ABP6" s="69"/>
      <c r="ABQ6" s="69"/>
      <c r="ABR6" s="69"/>
      <c r="ABS6" s="69"/>
      <c r="ABT6" s="69"/>
      <c r="ABU6" s="69"/>
      <c r="ABV6" s="69"/>
      <c r="ABW6" s="69"/>
      <c r="ABX6" s="69"/>
      <c r="ABY6" s="69"/>
      <c r="ABZ6" s="69"/>
      <c r="ACA6" s="69"/>
      <c r="ACB6" s="69"/>
      <c r="ACC6" s="69"/>
      <c r="ACD6" s="69"/>
      <c r="ACE6" s="69"/>
      <c r="ACF6" s="69"/>
      <c r="ACG6" s="69"/>
      <c r="ACH6" s="69"/>
      <c r="ACI6" s="69"/>
      <c r="ACJ6" s="69"/>
      <c r="ACK6" s="69"/>
      <c r="ACL6" s="69"/>
      <c r="ACM6" s="69"/>
      <c r="ACN6" s="69"/>
      <c r="ACO6" s="69"/>
      <c r="ACP6" s="69"/>
      <c r="ACQ6" s="69"/>
      <c r="ACR6" s="69"/>
      <c r="ACS6" s="69"/>
      <c r="ACT6" s="69"/>
      <c r="ACU6" s="69"/>
      <c r="ACV6" s="69"/>
      <c r="ACW6" s="69"/>
      <c r="ACX6" s="69"/>
      <c r="ACY6" s="69"/>
      <c r="ACZ6" s="69"/>
      <c r="ADA6" s="69"/>
      <c r="ADB6" s="69"/>
      <c r="ADC6" s="69"/>
      <c r="ADD6" s="69"/>
      <c r="ADE6" s="69"/>
      <c r="ADF6" s="69"/>
      <c r="ADG6" s="69"/>
      <c r="ADH6" s="69"/>
      <c r="ADI6" s="69"/>
      <c r="ADJ6" s="69"/>
      <c r="ADK6" s="69"/>
      <c r="ADL6" s="69"/>
      <c r="ADM6" s="69"/>
      <c r="ADN6" s="69"/>
      <c r="ADO6" s="69"/>
      <c r="ADP6" s="69"/>
      <c r="ADQ6" s="69"/>
      <c r="ADR6" s="69"/>
      <c r="ADS6" s="69"/>
      <c r="ADT6" s="69"/>
      <c r="ADU6" s="69"/>
      <c r="ADV6" s="69"/>
      <c r="ADW6" s="69"/>
      <c r="ADX6" s="69"/>
      <c r="ADY6" s="69"/>
      <c r="ADZ6" s="69"/>
      <c r="AEA6" s="69"/>
      <c r="AEB6" s="69"/>
      <c r="AEC6" s="69"/>
      <c r="AED6" s="69"/>
      <c r="AEE6" s="69"/>
      <c r="AEF6" s="69"/>
      <c r="AEG6" s="69"/>
      <c r="AEH6" s="69"/>
      <c r="AEI6" s="69"/>
      <c r="AEJ6" s="69"/>
      <c r="AEK6" s="69"/>
      <c r="AEL6" s="69"/>
      <c r="AEM6" s="69"/>
      <c r="AEN6" s="69"/>
      <c r="AEO6" s="69"/>
      <c r="AEP6" s="69"/>
      <c r="AEQ6" s="69"/>
      <c r="AER6" s="69"/>
      <c r="AES6" s="69"/>
      <c r="AET6" s="69"/>
      <c r="AEU6" s="69"/>
      <c r="AEV6" s="69"/>
      <c r="AEW6" s="69"/>
      <c r="AEX6" s="69"/>
      <c r="AEY6" s="69"/>
      <c r="AEZ6" s="69"/>
      <c r="AFA6" s="69"/>
      <c r="AFB6" s="69"/>
      <c r="AFC6" s="69"/>
      <c r="AFD6" s="69"/>
      <c r="AFE6" s="69"/>
      <c r="AFF6" s="69"/>
      <c r="AFG6" s="69"/>
      <c r="AFH6" s="69"/>
      <c r="AFI6" s="69"/>
      <c r="AFJ6" s="69"/>
      <c r="AFK6" s="69"/>
      <c r="AFL6" s="69"/>
      <c r="AFM6" s="69"/>
      <c r="AFN6" s="69"/>
      <c r="AFO6" s="69"/>
      <c r="AFP6" s="69"/>
      <c r="AFQ6" s="69"/>
      <c r="AFR6" s="69"/>
      <c r="AFS6" s="69"/>
      <c r="AFT6" s="69"/>
      <c r="AFU6" s="69"/>
      <c r="AFV6" s="69"/>
      <c r="AFW6" s="69"/>
      <c r="AFX6" s="69"/>
      <c r="AFY6" s="69"/>
      <c r="AFZ6" s="69"/>
      <c r="AGA6" s="69"/>
      <c r="AGB6" s="69"/>
      <c r="AGC6" s="69"/>
      <c r="AGD6" s="69"/>
      <c r="AGE6" s="69"/>
      <c r="AGF6" s="69"/>
      <c r="AGG6" s="69"/>
      <c r="AGH6" s="69"/>
      <c r="AGI6" s="69"/>
      <c r="AGJ6" s="69"/>
      <c r="AGK6" s="69"/>
      <c r="AGL6" s="69"/>
      <c r="AGM6" s="69"/>
      <c r="AGN6" s="69"/>
      <c r="AGO6" s="69"/>
      <c r="AGP6" s="69"/>
      <c r="AGQ6" s="69"/>
      <c r="AGR6" s="69"/>
      <c r="AGS6" s="69"/>
      <c r="AGT6" s="69"/>
      <c r="AGU6" s="69"/>
      <c r="AGV6" s="69"/>
      <c r="AGW6" s="69"/>
      <c r="AGX6" s="69"/>
      <c r="AGY6" s="69"/>
      <c r="AGZ6" s="69"/>
      <c r="AHA6" s="69"/>
      <c r="AHB6" s="69"/>
      <c r="AHC6" s="69"/>
      <c r="AHD6" s="69"/>
      <c r="AHE6" s="69"/>
      <c r="AHF6" s="69"/>
      <c r="AHG6" s="69"/>
      <c r="AHH6" s="69"/>
      <c r="AHI6" s="69"/>
      <c r="AHJ6" s="69"/>
      <c r="AHK6" s="69"/>
      <c r="AHL6" s="69"/>
      <c r="AHM6" s="69"/>
      <c r="AHN6" s="69"/>
      <c r="AHO6" s="69"/>
      <c r="AHP6" s="69"/>
      <c r="AHQ6" s="69"/>
      <c r="AHR6" s="69"/>
      <c r="AHS6" s="69"/>
      <c r="AHT6" s="69"/>
      <c r="AHU6" s="69"/>
      <c r="AHV6" s="69"/>
      <c r="AHW6" s="69"/>
      <c r="AHX6" s="69"/>
      <c r="AHY6" s="69"/>
      <c r="AHZ6" s="69"/>
      <c r="AIA6" s="69"/>
      <c r="AIB6" s="69"/>
      <c r="AIC6" s="69"/>
      <c r="AID6" s="69"/>
      <c r="AIE6" s="69"/>
      <c r="AIF6" s="69"/>
      <c r="AIG6" s="69"/>
      <c r="AIH6" s="69"/>
      <c r="AII6" s="69"/>
      <c r="AIJ6" s="69"/>
      <c r="AIK6" s="69"/>
      <c r="AIL6" s="69"/>
      <c r="AIM6" s="69"/>
      <c r="AIN6" s="69"/>
      <c r="AIO6" s="69"/>
      <c r="AIP6" s="69"/>
      <c r="AIQ6" s="69"/>
      <c r="AIR6" s="69"/>
      <c r="AIS6" s="69"/>
      <c r="AIT6" s="69"/>
      <c r="AIU6" s="69"/>
      <c r="AIV6" s="69"/>
      <c r="AIW6" s="69"/>
      <c r="AIX6" s="69"/>
      <c r="AIY6" s="69"/>
      <c r="AIZ6" s="69"/>
      <c r="AJA6" s="69"/>
      <c r="AJB6" s="69"/>
      <c r="AJC6" s="69"/>
      <c r="AJD6" s="69"/>
      <c r="AJE6" s="69"/>
      <c r="AJF6" s="69"/>
      <c r="AJG6" s="69"/>
      <c r="AJH6" s="69"/>
      <c r="AJI6" s="69"/>
      <c r="AJJ6" s="69"/>
      <c r="AJK6" s="69"/>
      <c r="AJL6" s="69"/>
      <c r="AJM6" s="69"/>
      <c r="AJN6" s="69"/>
      <c r="AJO6" s="69"/>
      <c r="AJP6" s="69"/>
      <c r="AJQ6" s="69"/>
      <c r="AJR6" s="69"/>
      <c r="AJS6" s="69"/>
      <c r="AJT6" s="69"/>
      <c r="AJU6" s="69"/>
      <c r="AJV6" s="69"/>
      <c r="AJW6" s="69"/>
      <c r="AJX6" s="69"/>
      <c r="AJY6" s="69"/>
      <c r="AJZ6" s="69"/>
      <c r="AKA6" s="69"/>
      <c r="AKB6" s="69"/>
      <c r="AKC6" s="69"/>
      <c r="AKD6" s="69"/>
      <c r="AKE6" s="69"/>
      <c r="AKF6" s="69"/>
      <c r="AKG6" s="69"/>
      <c r="AKH6" s="69"/>
      <c r="AKI6" s="69"/>
      <c r="AKJ6" s="69"/>
      <c r="AKK6" s="69"/>
      <c r="AKL6" s="69"/>
      <c r="AKM6" s="69"/>
      <c r="AKN6" s="69"/>
      <c r="AKO6" s="69"/>
      <c r="AKP6" s="69"/>
      <c r="AKQ6" s="69"/>
      <c r="AKR6" s="69"/>
      <c r="AKS6" s="69"/>
      <c r="AKT6" s="69"/>
      <c r="AKU6" s="69"/>
      <c r="AKV6" s="69"/>
      <c r="AKW6" s="69"/>
      <c r="AKX6" s="69"/>
      <c r="AKY6" s="69"/>
      <c r="AKZ6" s="69"/>
      <c r="ALA6" s="69"/>
      <c r="ALB6" s="69"/>
      <c r="ALC6" s="69"/>
      <c r="ALD6" s="69"/>
      <c r="ALE6" s="69"/>
      <c r="ALF6" s="69"/>
      <c r="ALG6" s="69"/>
      <c r="ALH6" s="69"/>
      <c r="ALI6" s="69"/>
      <c r="ALJ6" s="69"/>
      <c r="ALK6" s="69"/>
      <c r="ALL6" s="69"/>
      <c r="ALM6" s="69"/>
      <c r="ALN6" s="69"/>
      <c r="ALO6" s="69"/>
      <c r="ALP6" s="69"/>
      <c r="ALQ6" s="69"/>
      <c r="ALR6" s="69"/>
      <c r="ALS6" s="69"/>
      <c r="ALT6" s="69"/>
      <c r="ALU6" s="69"/>
      <c r="ALV6" s="69"/>
      <c r="ALW6" s="69"/>
      <c r="ALX6" s="69"/>
      <c r="ALY6" s="69"/>
      <c r="ALZ6" s="69"/>
      <c r="AMA6" s="69"/>
      <c r="AMB6" s="69"/>
      <c r="AMC6" s="69"/>
      <c r="AMD6" s="69"/>
      <c r="AME6" s="69"/>
      <c r="AMF6" s="69"/>
      <c r="AMG6" s="69"/>
      <c r="AMH6" s="69"/>
      <c r="AMI6" s="69"/>
      <c r="AMJ6" s="69"/>
      <c r="AMK6" s="69"/>
      <c r="AML6" s="69"/>
      <c r="AMM6" s="69"/>
      <c r="AMN6" s="69"/>
      <c r="AMO6" s="69"/>
      <c r="AMP6" s="69"/>
      <c r="AMQ6" s="69"/>
      <c r="AMR6" s="69"/>
      <c r="AMS6" s="69"/>
      <c r="AMT6" s="69"/>
      <c r="AMU6" s="69"/>
      <c r="AMV6" s="69"/>
      <c r="AMW6" s="69"/>
      <c r="AMX6" s="69"/>
      <c r="AMY6" s="69"/>
      <c r="AMZ6" s="69"/>
      <c r="ANA6" s="69"/>
      <c r="ANB6" s="69"/>
      <c r="ANC6" s="69"/>
      <c r="AND6" s="69"/>
      <c r="ANE6" s="69"/>
      <c r="ANF6" s="69"/>
      <c r="ANG6" s="69"/>
      <c r="ANH6" s="69"/>
      <c r="ANI6" s="69"/>
      <c r="ANJ6" s="69"/>
      <c r="ANK6" s="69"/>
      <c r="ANL6" s="69"/>
      <c r="ANM6" s="69"/>
      <c r="ANN6" s="69"/>
      <c r="ANO6" s="69"/>
      <c r="ANP6" s="69"/>
      <c r="ANQ6" s="69"/>
      <c r="ANR6" s="69"/>
      <c r="ANS6" s="69"/>
      <c r="ANT6" s="69"/>
      <c r="ANU6" s="69"/>
      <c r="ANV6" s="69"/>
      <c r="ANW6" s="69"/>
      <c r="ANX6" s="69"/>
      <c r="ANY6" s="69"/>
      <c r="ANZ6" s="69"/>
      <c r="AOA6" s="69"/>
      <c r="AOB6" s="69"/>
      <c r="AOC6" s="69"/>
      <c r="AOD6" s="69"/>
      <c r="AOE6" s="69"/>
      <c r="AOF6" s="69"/>
      <c r="AOG6" s="69"/>
      <c r="AOH6" s="69"/>
      <c r="AOI6" s="69"/>
      <c r="AOJ6" s="69"/>
      <c r="AOK6" s="69"/>
      <c r="AOL6" s="69"/>
      <c r="AOM6" s="69"/>
      <c r="AON6" s="69"/>
      <c r="AOO6" s="69"/>
      <c r="AOP6" s="69"/>
      <c r="AOQ6" s="69"/>
      <c r="AOR6" s="69"/>
      <c r="AOS6" s="69"/>
      <c r="AOT6" s="69"/>
      <c r="AOU6" s="69"/>
      <c r="AOV6" s="69"/>
      <c r="AOW6" s="69"/>
      <c r="AOX6" s="69"/>
      <c r="AOY6" s="69"/>
      <c r="AOZ6" s="69"/>
      <c r="APA6" s="69"/>
      <c r="APB6" s="69"/>
      <c r="APC6" s="69"/>
      <c r="APD6" s="69"/>
      <c r="APE6" s="69"/>
      <c r="APF6" s="69"/>
      <c r="APG6" s="69"/>
      <c r="APH6" s="69"/>
      <c r="API6" s="69"/>
      <c r="APJ6" s="69"/>
      <c r="APK6" s="69"/>
      <c r="APL6" s="69"/>
      <c r="APM6" s="69"/>
      <c r="APN6" s="69"/>
      <c r="APO6" s="69"/>
      <c r="APP6" s="69"/>
      <c r="APQ6" s="69"/>
      <c r="APR6" s="69"/>
      <c r="APS6" s="69"/>
      <c r="APT6" s="69"/>
      <c r="APU6" s="69"/>
      <c r="APV6" s="69"/>
      <c r="APW6" s="69"/>
      <c r="APX6" s="69"/>
      <c r="APY6" s="69"/>
      <c r="APZ6" s="69"/>
      <c r="AQA6" s="69"/>
      <c r="AQB6" s="69"/>
      <c r="AQC6" s="69"/>
      <c r="AQD6" s="69"/>
      <c r="AQE6" s="69"/>
      <c r="AQF6" s="69"/>
      <c r="AQG6" s="69"/>
      <c r="AQH6" s="69"/>
      <c r="AQI6" s="69"/>
      <c r="AQJ6" s="69"/>
      <c r="AQK6" s="69"/>
      <c r="AQL6" s="69"/>
      <c r="AQM6" s="69"/>
      <c r="AQN6" s="69"/>
      <c r="AQO6" s="69"/>
      <c r="AQP6" s="69"/>
      <c r="AQQ6" s="69"/>
      <c r="AQR6" s="69"/>
      <c r="AQS6" s="69"/>
      <c r="AQT6" s="69"/>
      <c r="AQU6" s="69"/>
      <c r="AQV6" s="69"/>
      <c r="AQW6" s="69"/>
      <c r="AQX6" s="69"/>
      <c r="AQY6" s="69"/>
      <c r="AQZ6" s="69"/>
      <c r="ARA6" s="69"/>
      <c r="ARB6" s="69"/>
      <c r="ARC6" s="69"/>
      <c r="ARD6" s="69"/>
      <c r="ARE6" s="69"/>
      <c r="ARF6" s="69"/>
      <c r="ARG6" s="69"/>
      <c r="ARH6" s="69"/>
      <c r="ARI6" s="69"/>
      <c r="ARJ6" s="69"/>
      <c r="ARK6" s="69"/>
      <c r="ARL6" s="69"/>
      <c r="ARM6" s="69"/>
      <c r="ARN6" s="69"/>
      <c r="ARO6" s="69"/>
      <c r="ARP6" s="69"/>
      <c r="ARQ6" s="69"/>
      <c r="ARR6" s="69"/>
      <c r="ARS6" s="69"/>
      <c r="ART6" s="69"/>
      <c r="ARU6" s="69"/>
      <c r="ARV6" s="69"/>
      <c r="ARW6" s="69"/>
      <c r="ARX6" s="69"/>
      <c r="ARY6" s="69"/>
      <c r="ARZ6" s="69"/>
      <c r="ASA6" s="69"/>
      <c r="ASB6" s="69"/>
      <c r="ASC6" s="69"/>
      <c r="ASD6" s="69"/>
      <c r="ASE6" s="69"/>
      <c r="ASF6" s="69"/>
      <c r="ASG6" s="69"/>
      <c r="ASH6" s="69"/>
      <c r="ASI6" s="69"/>
      <c r="ASJ6" s="69"/>
      <c r="ASK6" s="69"/>
      <c r="ASL6" s="69"/>
      <c r="ASM6" s="69"/>
      <c r="ASN6" s="69"/>
      <c r="ASO6" s="69"/>
      <c r="ASP6" s="69"/>
      <c r="ASQ6" s="69"/>
      <c r="ASR6" s="69"/>
      <c r="ASS6" s="69"/>
      <c r="AST6" s="69"/>
      <c r="ASU6" s="69"/>
      <c r="ASV6" s="69"/>
      <c r="ASW6" s="69"/>
      <c r="ASX6" s="69"/>
      <c r="ASY6" s="69"/>
      <c r="ASZ6" s="69"/>
      <c r="ATA6" s="69"/>
      <c r="ATB6" s="69"/>
      <c r="ATC6" s="69"/>
      <c r="ATD6" s="69"/>
      <c r="ATE6" s="69"/>
      <c r="ATF6" s="69"/>
      <c r="ATG6" s="69"/>
      <c r="ATH6" s="69"/>
      <c r="ATI6" s="69"/>
      <c r="ATJ6" s="69"/>
      <c r="ATK6" s="69"/>
      <c r="ATL6" s="69"/>
      <c r="ATM6" s="69"/>
      <c r="ATN6" s="69"/>
      <c r="ATO6" s="69"/>
      <c r="ATP6" s="69"/>
      <c r="ATQ6" s="69"/>
      <c r="ATR6" s="69"/>
      <c r="ATS6" s="69"/>
      <c r="ATT6" s="69"/>
      <c r="ATU6" s="69"/>
      <c r="ATV6" s="69"/>
      <c r="ATW6" s="69"/>
      <c r="ATX6" s="69"/>
      <c r="ATY6" s="69"/>
      <c r="ATZ6" s="69"/>
      <c r="AUA6" s="69"/>
      <c r="AUB6" s="69"/>
      <c r="AUC6" s="69"/>
      <c r="AUD6" s="69"/>
      <c r="AUE6" s="69"/>
      <c r="AUF6" s="69"/>
      <c r="AUG6" s="69"/>
      <c r="AUH6" s="69"/>
      <c r="AUI6" s="69"/>
      <c r="AUJ6" s="69"/>
      <c r="AUK6" s="69"/>
      <c r="AUL6" s="69"/>
      <c r="AUM6" s="69"/>
      <c r="AUN6" s="69"/>
      <c r="AUO6" s="69"/>
      <c r="AUP6" s="69"/>
      <c r="AUQ6" s="69"/>
      <c r="AUR6" s="69"/>
      <c r="AUS6" s="69"/>
      <c r="AUT6" s="69"/>
      <c r="AUU6" s="69"/>
      <c r="AUV6" s="69"/>
      <c r="AUW6" s="69"/>
      <c r="AUX6" s="69"/>
      <c r="AUY6" s="69"/>
      <c r="AUZ6" s="69"/>
      <c r="AVA6" s="69"/>
      <c r="AVB6" s="69"/>
      <c r="AVC6" s="69"/>
      <c r="AVD6" s="69"/>
      <c r="AVE6" s="69"/>
      <c r="AVF6" s="69"/>
      <c r="AVG6" s="69"/>
      <c r="AVH6" s="69"/>
      <c r="AVI6" s="69"/>
      <c r="AVJ6" s="69"/>
      <c r="AVK6" s="69"/>
      <c r="AVL6" s="69"/>
      <c r="AVM6" s="69"/>
      <c r="AVN6" s="69"/>
      <c r="AVO6" s="69"/>
      <c r="AVP6" s="69"/>
      <c r="AVQ6" s="69"/>
      <c r="AVR6" s="69"/>
      <c r="AVS6" s="69"/>
      <c r="AVT6" s="69"/>
      <c r="AVU6" s="69"/>
      <c r="AVV6" s="69"/>
      <c r="AVW6" s="69"/>
      <c r="AVX6" s="69"/>
      <c r="AVY6" s="69"/>
      <c r="AVZ6" s="69"/>
      <c r="AWA6" s="69"/>
      <c r="AWB6" s="69"/>
      <c r="AWC6" s="69"/>
      <c r="AWD6" s="69"/>
      <c r="AWE6" s="69"/>
      <c r="AWF6" s="69"/>
      <c r="AWG6" s="69"/>
      <c r="AWH6" s="69"/>
      <c r="AWI6" s="69"/>
      <c r="AWJ6" s="69"/>
      <c r="AWK6" s="69"/>
      <c r="AWL6" s="69"/>
      <c r="AWM6" s="69"/>
      <c r="AWN6" s="69"/>
      <c r="AWO6" s="69"/>
      <c r="AWP6" s="69"/>
      <c r="AWQ6" s="69"/>
      <c r="AWR6" s="69"/>
      <c r="AWS6" s="69"/>
      <c r="AWT6" s="69"/>
      <c r="AWU6" s="69"/>
      <c r="AWV6" s="69"/>
      <c r="AWW6" s="69"/>
      <c r="AWX6" s="69"/>
      <c r="AWY6" s="69"/>
      <c r="AWZ6" s="69"/>
      <c r="AXA6" s="69"/>
      <c r="AXB6" s="69"/>
      <c r="AXC6" s="69"/>
      <c r="AXD6" s="69"/>
      <c r="AXE6" s="69"/>
      <c r="AXF6" s="69"/>
      <c r="AXG6" s="69"/>
      <c r="AXH6" s="69"/>
      <c r="AXI6" s="69"/>
      <c r="AXJ6" s="69"/>
      <c r="AXK6" s="69"/>
      <c r="AXL6" s="69"/>
      <c r="AXM6" s="69"/>
      <c r="AXN6" s="69"/>
      <c r="AXO6" s="69"/>
      <c r="AXP6" s="69"/>
      <c r="AXQ6" s="69"/>
      <c r="AXR6" s="69"/>
      <c r="AXS6" s="69"/>
      <c r="AXT6" s="69"/>
      <c r="AXU6" s="69"/>
      <c r="AXV6" s="69"/>
      <c r="AXW6" s="69"/>
      <c r="AXX6" s="69"/>
      <c r="AXY6" s="69"/>
      <c r="AXZ6" s="69"/>
      <c r="AYA6" s="69"/>
      <c r="AYB6" s="69"/>
      <c r="AYC6" s="69"/>
      <c r="AYD6" s="69"/>
      <c r="AYE6" s="69"/>
      <c r="AYF6" s="69"/>
      <c r="AYG6" s="69"/>
      <c r="AYH6" s="69"/>
      <c r="AYI6" s="69"/>
      <c r="AYJ6" s="69"/>
      <c r="AYK6" s="69"/>
      <c r="AYL6" s="69"/>
      <c r="AYM6" s="69"/>
      <c r="AYN6" s="69"/>
      <c r="AYO6" s="69"/>
      <c r="AYP6" s="69"/>
      <c r="AYQ6" s="69"/>
      <c r="AYR6" s="69"/>
      <c r="AYS6" s="69"/>
      <c r="AYT6" s="69"/>
      <c r="AYU6" s="69"/>
      <c r="AYV6" s="69"/>
      <c r="AYW6" s="69"/>
      <c r="AYX6" s="69"/>
      <c r="AYY6" s="69"/>
      <c r="AYZ6" s="69"/>
      <c r="AZA6" s="69"/>
      <c r="AZB6" s="69"/>
      <c r="AZC6" s="69"/>
      <c r="AZD6" s="69"/>
      <c r="AZE6" s="69"/>
      <c r="AZF6" s="69"/>
      <c r="AZG6" s="69"/>
      <c r="AZH6" s="69"/>
      <c r="AZI6" s="69"/>
      <c r="AZJ6" s="69"/>
      <c r="AZK6" s="69"/>
      <c r="AZL6" s="69"/>
      <c r="AZM6" s="69"/>
      <c r="AZN6" s="69"/>
      <c r="AZO6" s="69"/>
      <c r="AZP6" s="69"/>
      <c r="AZQ6" s="69"/>
      <c r="AZR6" s="69"/>
      <c r="AZS6" s="69"/>
      <c r="AZT6" s="69"/>
      <c r="AZU6" s="69"/>
      <c r="AZV6" s="69"/>
      <c r="AZW6" s="69"/>
      <c r="AZX6" s="69"/>
      <c r="AZY6" s="69"/>
      <c r="AZZ6" s="69"/>
      <c r="BAA6" s="69"/>
      <c r="BAB6" s="69"/>
      <c r="BAC6" s="69"/>
      <c r="BAD6" s="69"/>
      <c r="BAE6" s="69"/>
      <c r="BAF6" s="69"/>
      <c r="BAG6" s="69"/>
      <c r="BAH6" s="69"/>
      <c r="BAI6" s="69"/>
      <c r="BAJ6" s="69"/>
      <c r="BAK6" s="69"/>
      <c r="BAL6" s="69"/>
      <c r="BAM6" s="69"/>
      <c r="BAN6" s="69"/>
      <c r="BAO6" s="69"/>
      <c r="BAP6" s="69"/>
      <c r="BAQ6" s="69"/>
      <c r="BAR6" s="69"/>
      <c r="BAS6" s="69"/>
      <c r="BAT6" s="69"/>
      <c r="BAU6" s="69"/>
      <c r="BAV6" s="69"/>
      <c r="BAW6" s="69"/>
      <c r="BAX6" s="69"/>
      <c r="BAY6" s="69"/>
      <c r="BAZ6" s="69"/>
      <c r="BBA6" s="69"/>
      <c r="BBB6" s="69"/>
      <c r="BBC6" s="69"/>
      <c r="BBD6" s="69"/>
      <c r="BBE6" s="69"/>
      <c r="BBF6" s="69"/>
      <c r="BBG6" s="69"/>
      <c r="BBH6" s="69"/>
      <c r="BBI6" s="69"/>
      <c r="BBJ6" s="69"/>
      <c r="BBK6" s="69"/>
      <c r="BBL6" s="69"/>
      <c r="BBM6" s="69"/>
      <c r="BBN6" s="69"/>
      <c r="BBO6" s="69"/>
      <c r="BBP6" s="69"/>
      <c r="BBQ6" s="69"/>
      <c r="BBR6" s="69"/>
      <c r="BBS6" s="69"/>
      <c r="BBT6" s="69"/>
      <c r="BBU6" s="69"/>
      <c r="BBV6" s="69"/>
      <c r="BBW6" s="69"/>
      <c r="BBX6" s="69"/>
      <c r="BBY6" s="69"/>
      <c r="BBZ6" s="69"/>
      <c r="BCA6" s="69"/>
      <c r="BCB6" s="69"/>
      <c r="BCC6" s="69"/>
      <c r="BCD6" s="69"/>
      <c r="BCE6" s="69"/>
      <c r="BCF6" s="69"/>
      <c r="BCG6" s="69"/>
      <c r="BCH6" s="69"/>
      <c r="BCI6" s="69"/>
      <c r="BCJ6" s="69"/>
      <c r="BCK6" s="69"/>
      <c r="BCL6" s="69"/>
      <c r="BCM6" s="69"/>
      <c r="BCN6" s="69"/>
      <c r="BCO6" s="69"/>
      <c r="BCP6" s="69"/>
      <c r="BCQ6" s="69"/>
      <c r="BCR6" s="69"/>
      <c r="BCS6" s="69"/>
      <c r="BCT6" s="69"/>
      <c r="BCU6" s="69"/>
      <c r="BCV6" s="69"/>
      <c r="BCW6" s="69"/>
      <c r="BCX6" s="69"/>
      <c r="BCY6" s="69"/>
      <c r="BCZ6" s="69"/>
      <c r="BDA6" s="69"/>
      <c r="BDB6" s="69"/>
      <c r="BDC6" s="69"/>
      <c r="BDD6" s="69"/>
      <c r="BDE6" s="69"/>
      <c r="BDF6" s="69"/>
      <c r="BDG6" s="69"/>
      <c r="BDH6" s="69"/>
      <c r="BDI6" s="69"/>
      <c r="BDJ6" s="69"/>
      <c r="BDK6" s="69"/>
      <c r="BDL6" s="69"/>
      <c r="BDM6" s="69"/>
      <c r="BDN6" s="69"/>
      <c r="BDO6" s="69"/>
      <c r="BDP6" s="69"/>
      <c r="BDQ6" s="69"/>
      <c r="BDR6" s="69"/>
      <c r="BDS6" s="69"/>
      <c r="BDT6" s="69"/>
      <c r="BDU6" s="69"/>
      <c r="BDV6" s="69"/>
      <c r="BDW6" s="69"/>
      <c r="BDX6" s="69"/>
      <c r="BDY6" s="69"/>
      <c r="BDZ6" s="69"/>
      <c r="BEA6" s="69"/>
      <c r="BEB6" s="69"/>
      <c r="BEC6" s="69"/>
      <c r="BED6" s="69"/>
      <c r="BEE6" s="69"/>
      <c r="BEF6" s="69"/>
      <c r="BEG6" s="69"/>
      <c r="BEH6" s="69"/>
      <c r="BEI6" s="69"/>
      <c r="BEJ6" s="69"/>
      <c r="BEK6" s="69"/>
      <c r="BEL6" s="69"/>
      <c r="BEM6" s="69"/>
      <c r="BEN6" s="69"/>
      <c r="BEO6" s="69"/>
      <c r="BEP6" s="69"/>
      <c r="BEQ6" s="69"/>
      <c r="BER6" s="69"/>
      <c r="BES6" s="69"/>
      <c r="BET6" s="69"/>
      <c r="BEU6" s="69"/>
      <c r="BEV6" s="69"/>
      <c r="BEW6" s="69"/>
      <c r="BEX6" s="69"/>
      <c r="BEY6" s="69"/>
      <c r="BEZ6" s="69"/>
      <c r="BFA6" s="69"/>
      <c r="BFB6" s="69"/>
      <c r="BFC6" s="69"/>
      <c r="BFD6" s="69"/>
      <c r="BFE6" s="69"/>
      <c r="BFF6" s="69"/>
      <c r="BFG6" s="69"/>
      <c r="BFH6" s="69"/>
      <c r="BFI6" s="69"/>
      <c r="BFJ6" s="69"/>
      <c r="BFK6" s="69"/>
      <c r="BFL6" s="69"/>
      <c r="BFM6" s="69"/>
      <c r="BFN6" s="69"/>
      <c r="BFO6" s="69"/>
      <c r="BFP6" s="69"/>
      <c r="BFQ6" s="69"/>
      <c r="BFR6" s="69"/>
      <c r="BFS6" s="69"/>
      <c r="BFT6" s="69"/>
      <c r="BFU6" s="69"/>
      <c r="BFV6" s="69"/>
      <c r="BFW6" s="69"/>
      <c r="BFX6" s="69"/>
      <c r="BFY6" s="69"/>
      <c r="BFZ6" s="69"/>
      <c r="BGA6" s="69"/>
      <c r="BGB6" s="69"/>
      <c r="BGC6" s="69"/>
      <c r="BGD6" s="69"/>
      <c r="BGE6" s="69"/>
      <c r="BGF6" s="69"/>
      <c r="BGG6" s="69"/>
      <c r="BGH6" s="69"/>
      <c r="BGI6" s="69"/>
      <c r="BGJ6" s="69"/>
      <c r="BGK6" s="69"/>
      <c r="BGL6" s="69"/>
      <c r="BGM6" s="69"/>
      <c r="BGN6" s="69"/>
      <c r="BGO6" s="69"/>
      <c r="BGP6" s="69"/>
      <c r="BGQ6" s="69"/>
      <c r="BGR6" s="69"/>
      <c r="BGS6" s="69"/>
      <c r="BGT6" s="69"/>
      <c r="BGU6" s="69"/>
      <c r="BGV6" s="69"/>
      <c r="BGW6" s="69"/>
      <c r="BGX6" s="69"/>
      <c r="BGY6" s="69"/>
      <c r="BGZ6" s="69"/>
      <c r="BHA6" s="69"/>
      <c r="BHB6" s="69"/>
      <c r="BHC6" s="69"/>
      <c r="BHD6" s="69"/>
      <c r="BHE6" s="69"/>
      <c r="BHF6" s="69"/>
      <c r="BHG6" s="69"/>
      <c r="BHH6" s="69"/>
      <c r="BHI6" s="69"/>
      <c r="BHJ6" s="69"/>
      <c r="BHK6" s="69"/>
      <c r="BHL6" s="69"/>
      <c r="BHM6" s="69"/>
      <c r="BHN6" s="69"/>
      <c r="BHO6" s="69"/>
      <c r="BHP6" s="69"/>
      <c r="BHQ6" s="69"/>
      <c r="BHR6" s="69"/>
      <c r="BHS6" s="69"/>
      <c r="BHT6" s="69"/>
      <c r="BHU6" s="69"/>
      <c r="BHV6" s="69"/>
      <c r="BHW6" s="69"/>
      <c r="BHX6" s="69"/>
      <c r="BHY6" s="69"/>
      <c r="BHZ6" s="69"/>
      <c r="BIA6" s="69"/>
      <c r="BIB6" s="69"/>
      <c r="BIC6" s="69"/>
      <c r="BID6" s="69"/>
      <c r="BIE6" s="69"/>
      <c r="BIF6" s="69"/>
      <c r="BIG6" s="69"/>
      <c r="BIH6" s="69"/>
      <c r="BII6" s="69"/>
      <c r="BIJ6" s="69"/>
      <c r="BIK6" s="69"/>
      <c r="BIL6" s="69"/>
      <c r="BIM6" s="69"/>
      <c r="BIN6" s="69"/>
      <c r="BIO6" s="69"/>
      <c r="BIP6" s="69"/>
      <c r="BIQ6" s="69"/>
      <c r="BIR6" s="69"/>
      <c r="BIS6" s="69"/>
      <c r="BIT6" s="69"/>
      <c r="BIU6" s="69"/>
      <c r="BIV6" s="69"/>
      <c r="BIW6" s="69"/>
      <c r="BIX6" s="69"/>
      <c r="BIY6" s="69"/>
      <c r="BIZ6" s="69"/>
      <c r="BJA6" s="69"/>
      <c r="BJB6" s="69"/>
      <c r="BJC6" s="69"/>
      <c r="BJD6" s="69"/>
      <c r="BJE6" s="69"/>
      <c r="BJF6" s="69"/>
      <c r="BJG6" s="69"/>
      <c r="BJH6" s="69"/>
      <c r="BJI6" s="69"/>
      <c r="BJJ6" s="69"/>
      <c r="BJK6" s="69"/>
      <c r="BJL6" s="69"/>
      <c r="BJM6" s="69"/>
      <c r="BJN6" s="69"/>
      <c r="BJO6" s="69"/>
      <c r="BJP6" s="69"/>
      <c r="BJQ6" s="69"/>
      <c r="BJR6" s="69"/>
      <c r="BJS6" s="69"/>
      <c r="BJT6" s="69"/>
      <c r="BJU6" s="69"/>
      <c r="BJV6" s="69"/>
      <c r="BJW6" s="69"/>
      <c r="BJX6" s="69"/>
      <c r="BJY6" s="69"/>
      <c r="BJZ6" s="69"/>
      <c r="BKA6" s="69"/>
      <c r="BKB6" s="69"/>
      <c r="BKC6" s="69"/>
      <c r="BKD6" s="69"/>
      <c r="BKE6" s="69"/>
      <c r="BKF6" s="69"/>
      <c r="BKG6" s="69"/>
      <c r="BKH6" s="69"/>
      <c r="BKI6" s="69"/>
      <c r="BKJ6" s="69"/>
      <c r="BKK6" s="69"/>
      <c r="BKL6" s="69"/>
      <c r="BKM6" s="69"/>
      <c r="BKN6" s="69"/>
      <c r="BKO6" s="69"/>
      <c r="BKP6" s="69"/>
      <c r="BKQ6" s="69"/>
      <c r="BKR6" s="69"/>
      <c r="BKS6" s="69"/>
      <c r="BKT6" s="69"/>
      <c r="BKU6" s="69"/>
      <c r="BKV6" s="69"/>
      <c r="BKW6" s="69"/>
      <c r="BKX6" s="69"/>
      <c r="BKY6" s="69"/>
      <c r="BKZ6" s="69"/>
      <c r="BLA6" s="69"/>
      <c r="BLB6" s="69"/>
      <c r="BLC6" s="69"/>
      <c r="BLD6" s="69"/>
      <c r="BLE6" s="69"/>
      <c r="BLF6" s="69"/>
      <c r="BLG6" s="69"/>
      <c r="BLH6" s="69"/>
      <c r="BLI6" s="69"/>
      <c r="BLJ6" s="69"/>
      <c r="BLK6" s="69"/>
      <c r="BLL6" s="69"/>
      <c r="BLM6" s="69"/>
      <c r="BLN6" s="69"/>
      <c r="BLO6" s="69"/>
      <c r="BLP6" s="69"/>
      <c r="BLQ6" s="69"/>
      <c r="BLR6" s="69"/>
      <c r="BLS6" s="69"/>
      <c r="BLT6" s="69"/>
      <c r="BLU6" s="69"/>
      <c r="BLV6" s="69"/>
      <c r="BLW6" s="69"/>
      <c r="BLX6" s="69"/>
      <c r="BLY6" s="69"/>
      <c r="BLZ6" s="69"/>
      <c r="BMA6" s="69"/>
      <c r="BMB6" s="69"/>
      <c r="BMC6" s="69"/>
      <c r="BMD6" s="69"/>
      <c r="BME6" s="69"/>
      <c r="BMF6" s="69"/>
      <c r="BMG6" s="69"/>
      <c r="BMH6" s="69"/>
      <c r="BMI6" s="69"/>
      <c r="BMJ6" s="69"/>
      <c r="BMK6" s="69"/>
      <c r="BML6" s="69"/>
      <c r="BMM6" s="69"/>
      <c r="BMN6" s="69"/>
      <c r="BMO6" s="69"/>
      <c r="BMP6" s="69"/>
      <c r="BMQ6" s="69"/>
      <c r="BMR6" s="69"/>
      <c r="BMS6" s="69"/>
      <c r="BMT6" s="69"/>
      <c r="BMU6" s="69"/>
      <c r="BMV6" s="69"/>
      <c r="BMW6" s="69"/>
      <c r="BMX6" s="69"/>
      <c r="BMY6" s="69"/>
      <c r="BMZ6" s="69"/>
      <c r="BNA6" s="69"/>
      <c r="BNB6" s="69"/>
      <c r="BNC6" s="69"/>
      <c r="BND6" s="69"/>
      <c r="BNE6" s="69"/>
      <c r="BNF6" s="69"/>
      <c r="BNG6" s="69"/>
      <c r="BNH6" s="69"/>
      <c r="BNI6" s="69"/>
      <c r="BNJ6" s="69"/>
      <c r="BNK6" s="69"/>
      <c r="BNL6" s="69"/>
      <c r="BNM6" s="69"/>
      <c r="BNN6" s="69"/>
      <c r="BNO6" s="69"/>
      <c r="BNP6" s="69"/>
      <c r="BNQ6" s="69"/>
      <c r="BNR6" s="69"/>
      <c r="BNS6" s="69"/>
      <c r="BNT6" s="69"/>
      <c r="BNU6" s="69"/>
      <c r="BNV6" s="69"/>
      <c r="BNW6" s="69"/>
      <c r="BNX6" s="69"/>
      <c r="BNY6" s="69"/>
      <c r="BNZ6" s="69"/>
      <c r="BOA6" s="69"/>
      <c r="BOB6" s="69"/>
      <c r="BOC6" s="69"/>
      <c r="BOD6" s="69"/>
      <c r="BOE6" s="69"/>
      <c r="BOF6" s="69"/>
      <c r="BOG6" s="69"/>
      <c r="BOH6" s="69"/>
      <c r="BOI6" s="69"/>
      <c r="BOJ6" s="69"/>
      <c r="BOK6" s="69"/>
      <c r="BOL6" s="69"/>
      <c r="BOM6" s="69"/>
      <c r="BON6" s="69"/>
      <c r="BOO6" s="69"/>
      <c r="BOP6" s="69"/>
      <c r="BOQ6" s="69"/>
      <c r="BOR6" s="69"/>
      <c r="BOS6" s="69"/>
      <c r="BOT6" s="69"/>
      <c r="BOU6" s="69"/>
      <c r="BOV6" s="69"/>
      <c r="BOW6" s="69"/>
      <c r="BOX6" s="69"/>
      <c r="BOY6" s="69"/>
      <c r="BOZ6" s="69"/>
      <c r="BPA6" s="69"/>
      <c r="BPB6" s="69"/>
      <c r="BPC6" s="69"/>
      <c r="BPD6" s="69"/>
      <c r="BPE6" s="69"/>
      <c r="BPF6" s="69"/>
      <c r="BPG6" s="69"/>
      <c r="BPH6" s="69"/>
      <c r="BPI6" s="69"/>
      <c r="BPJ6" s="69"/>
      <c r="BPK6" s="69"/>
      <c r="BPL6" s="69"/>
      <c r="BPM6" s="69"/>
      <c r="BPN6" s="69"/>
      <c r="BPO6" s="69"/>
      <c r="BPP6" s="69"/>
      <c r="BPQ6" s="69"/>
      <c r="BPR6" s="69"/>
      <c r="BPS6" s="69"/>
      <c r="BPT6" s="69"/>
      <c r="BPU6" s="69"/>
      <c r="BPV6" s="69"/>
      <c r="BPW6" s="69"/>
      <c r="BPX6" s="69"/>
      <c r="BPY6" s="69"/>
      <c r="BPZ6" s="69"/>
      <c r="BQA6" s="69"/>
      <c r="BQB6" s="69"/>
      <c r="BQC6" s="69"/>
      <c r="BQD6" s="69"/>
      <c r="BQE6" s="69"/>
      <c r="BQF6" s="69"/>
      <c r="BQG6" s="69"/>
      <c r="BQH6" s="69"/>
      <c r="BQI6" s="69"/>
      <c r="BQJ6" s="69"/>
      <c r="BQK6" s="69"/>
      <c r="BQL6" s="69"/>
      <c r="BQM6" s="69"/>
      <c r="BQN6" s="69"/>
      <c r="BQO6" s="69"/>
      <c r="BQP6" s="69"/>
      <c r="BQQ6" s="69"/>
      <c r="BQR6" s="69"/>
      <c r="BQS6" s="69"/>
      <c r="BQT6" s="69"/>
      <c r="BQU6" s="69"/>
      <c r="BQV6" s="69"/>
      <c r="BQW6" s="69"/>
      <c r="BQX6" s="69"/>
      <c r="BQY6" s="69"/>
      <c r="BQZ6" s="69"/>
      <c r="BRA6" s="69"/>
      <c r="BRB6" s="69"/>
      <c r="BRC6" s="69"/>
      <c r="BRD6" s="69"/>
      <c r="BRE6" s="69"/>
      <c r="BRF6" s="69"/>
      <c r="BRG6" s="69"/>
      <c r="BRH6" s="69"/>
      <c r="BRI6" s="69"/>
      <c r="BRJ6" s="69"/>
      <c r="BRK6" s="69"/>
      <c r="BRL6" s="69"/>
      <c r="BRM6" s="69"/>
      <c r="BRN6" s="69"/>
      <c r="BRO6" s="69"/>
      <c r="BRP6" s="69"/>
      <c r="BRQ6" s="69"/>
      <c r="BRR6" s="69"/>
      <c r="BRS6" s="69"/>
      <c r="BRT6" s="69"/>
      <c r="BRU6" s="69"/>
      <c r="BRV6" s="69"/>
      <c r="BRW6" s="69"/>
      <c r="BRX6" s="69"/>
      <c r="BRY6" s="69"/>
      <c r="BRZ6" s="69"/>
      <c r="BSA6" s="69"/>
      <c r="BSB6" s="69"/>
      <c r="BSC6" s="69"/>
      <c r="BSD6" s="69"/>
      <c r="BSE6" s="69"/>
      <c r="BSF6" s="69"/>
      <c r="BSG6" s="69"/>
      <c r="BSH6" s="69"/>
      <c r="BSI6" s="69"/>
      <c r="BSJ6" s="69"/>
      <c r="BSK6" s="69"/>
      <c r="BSL6" s="69"/>
      <c r="BSM6" s="69"/>
      <c r="BSN6" s="69"/>
      <c r="BSO6" s="69"/>
      <c r="BSP6" s="69"/>
      <c r="BSQ6" s="69"/>
      <c r="BSR6" s="69"/>
      <c r="BSS6" s="69"/>
      <c r="BST6" s="69"/>
      <c r="BSU6" s="69"/>
      <c r="BSV6" s="69"/>
      <c r="BSW6" s="69"/>
      <c r="BSX6" s="69"/>
      <c r="BSY6" s="69"/>
      <c r="BSZ6" s="69"/>
      <c r="BTA6" s="69"/>
      <c r="BTB6" s="69"/>
      <c r="BTC6" s="69"/>
      <c r="BTD6" s="69"/>
      <c r="BTE6" s="69"/>
      <c r="BTF6" s="69"/>
      <c r="BTG6" s="69"/>
      <c r="BTH6" s="69"/>
      <c r="BTI6" s="69"/>
      <c r="BTJ6" s="69"/>
      <c r="BTK6" s="69"/>
      <c r="BTL6" s="69"/>
      <c r="BTM6" s="69"/>
      <c r="BTN6" s="69"/>
      <c r="BTO6" s="69"/>
      <c r="BTP6" s="69"/>
      <c r="BTQ6" s="69"/>
      <c r="BTR6" s="69"/>
      <c r="BTS6" s="69"/>
      <c r="BTT6" s="69"/>
      <c r="BTU6" s="69"/>
      <c r="BTV6" s="69"/>
      <c r="BTW6" s="69"/>
      <c r="BTX6" s="69"/>
      <c r="BTY6" s="69"/>
      <c r="BTZ6" s="69"/>
      <c r="BUA6" s="69"/>
      <c r="BUB6" s="69"/>
      <c r="BUC6" s="69"/>
      <c r="BUD6" s="69"/>
      <c r="BUE6" s="69"/>
      <c r="BUF6" s="69"/>
      <c r="BUG6" s="69"/>
      <c r="BUH6" s="69"/>
      <c r="BUI6" s="69"/>
      <c r="BUJ6" s="69"/>
      <c r="BUK6" s="69"/>
      <c r="BUL6" s="69"/>
      <c r="BUM6" s="69"/>
      <c r="BUN6" s="69"/>
      <c r="BUO6" s="69"/>
      <c r="BUP6" s="69"/>
      <c r="BUQ6" s="69"/>
      <c r="BUR6" s="69"/>
      <c r="BUS6" s="69"/>
      <c r="BUT6" s="69"/>
      <c r="BUU6" s="69"/>
      <c r="BUV6" s="69"/>
      <c r="BUW6" s="69"/>
      <c r="BUX6" s="69"/>
      <c r="BUY6" s="69"/>
      <c r="BUZ6" s="69"/>
      <c r="BVA6" s="69"/>
      <c r="BVB6" s="69"/>
      <c r="BVC6" s="69"/>
      <c r="BVD6" s="69"/>
      <c r="BVE6" s="69"/>
      <c r="BVF6" s="69"/>
      <c r="BVG6" s="69"/>
      <c r="BVH6" s="69"/>
      <c r="BVI6" s="69"/>
      <c r="BVJ6" s="69"/>
      <c r="BVK6" s="69"/>
      <c r="BVL6" s="69"/>
      <c r="BVM6" s="69"/>
      <c r="BVN6" s="69"/>
      <c r="BVO6" s="69"/>
      <c r="BVP6" s="69"/>
      <c r="BVQ6" s="69"/>
      <c r="BVR6" s="69"/>
      <c r="BVS6" s="69"/>
      <c r="BVT6" s="69"/>
      <c r="BVU6" s="69"/>
      <c r="BVV6" s="69"/>
      <c r="BVW6" s="69"/>
      <c r="BVX6" s="69"/>
      <c r="BVY6" s="69"/>
      <c r="BVZ6" s="69"/>
      <c r="BWA6" s="69"/>
      <c r="BWB6" s="69"/>
      <c r="BWC6" s="69"/>
      <c r="BWD6" s="69"/>
      <c r="BWE6" s="69"/>
      <c r="BWF6" s="69"/>
      <c r="BWG6" s="69"/>
      <c r="BWH6" s="69"/>
      <c r="BWI6" s="69"/>
      <c r="BWJ6" s="69"/>
      <c r="BWK6" s="69"/>
      <c r="BWL6" s="69"/>
      <c r="BWM6" s="69"/>
      <c r="BWN6" s="69"/>
      <c r="BWO6" s="69"/>
      <c r="BWP6" s="69"/>
      <c r="BWQ6" s="69"/>
      <c r="BWR6" s="69"/>
      <c r="BWS6" s="69"/>
      <c r="BWT6" s="69"/>
      <c r="BWU6" s="69"/>
      <c r="BWV6" s="69"/>
      <c r="BWW6" s="69"/>
      <c r="BWX6" s="69"/>
      <c r="BWY6" s="69"/>
      <c r="BWZ6" s="69"/>
      <c r="BXA6" s="69"/>
      <c r="BXB6" s="69"/>
      <c r="BXC6" s="69"/>
      <c r="BXD6" s="69"/>
      <c r="BXE6" s="69"/>
      <c r="BXF6" s="69"/>
      <c r="BXG6" s="69"/>
      <c r="BXH6" s="69"/>
      <c r="BXI6" s="69"/>
      <c r="BXJ6" s="69"/>
      <c r="BXK6" s="69"/>
      <c r="BXL6" s="69"/>
      <c r="BXM6" s="69"/>
      <c r="BXN6" s="69"/>
      <c r="BXO6" s="69"/>
      <c r="BXP6" s="69"/>
      <c r="BXQ6" s="69"/>
      <c r="BXR6" s="69"/>
      <c r="BXS6" s="69"/>
      <c r="BXT6" s="69"/>
      <c r="BXU6" s="69"/>
      <c r="BXV6" s="69"/>
      <c r="BXW6" s="69"/>
      <c r="BXX6" s="69"/>
      <c r="BXY6" s="69"/>
      <c r="BXZ6" s="69"/>
      <c r="BYA6" s="69"/>
      <c r="BYB6" s="69"/>
      <c r="BYC6" s="69"/>
      <c r="BYD6" s="69"/>
      <c r="BYE6" s="69"/>
      <c r="BYF6" s="69"/>
      <c r="BYG6" s="69"/>
      <c r="BYH6" s="69"/>
      <c r="BYI6" s="69"/>
      <c r="BYJ6" s="69"/>
      <c r="BYK6" s="69"/>
      <c r="BYL6" s="69"/>
      <c r="BYM6" s="69"/>
      <c r="BYN6" s="69"/>
      <c r="BYO6" s="69"/>
      <c r="BYP6" s="69"/>
      <c r="BYQ6" s="69"/>
      <c r="BYR6" s="69"/>
      <c r="BYS6" s="69"/>
      <c r="BYT6" s="69"/>
      <c r="BYU6" s="69"/>
      <c r="BYV6" s="69"/>
      <c r="BYW6" s="69"/>
      <c r="BYX6" s="69"/>
      <c r="BYY6" s="69"/>
      <c r="BYZ6" s="69"/>
      <c r="BZA6" s="69"/>
      <c r="BZB6" s="69"/>
      <c r="BZC6" s="69"/>
      <c r="BZD6" s="69"/>
      <c r="BZE6" s="69"/>
      <c r="BZF6" s="69"/>
      <c r="BZG6" s="69"/>
      <c r="BZH6" s="69"/>
      <c r="BZI6" s="69"/>
      <c r="BZJ6" s="69"/>
      <c r="BZK6" s="69"/>
      <c r="BZL6" s="69"/>
      <c r="BZM6" s="69"/>
      <c r="BZN6" s="69"/>
      <c r="BZO6" s="69"/>
      <c r="BZP6" s="69"/>
      <c r="BZQ6" s="69"/>
      <c r="BZR6" s="69"/>
      <c r="BZS6" s="69"/>
      <c r="BZT6" s="69"/>
      <c r="BZU6" s="69"/>
      <c r="BZV6" s="69"/>
      <c r="BZW6" s="69"/>
      <c r="BZX6" s="69"/>
      <c r="BZY6" s="69"/>
      <c r="BZZ6" s="69"/>
      <c r="CAA6" s="69"/>
      <c r="CAB6" s="69"/>
      <c r="CAC6" s="69"/>
      <c r="CAD6" s="69"/>
      <c r="CAE6" s="69"/>
      <c r="CAF6" s="69"/>
      <c r="CAG6" s="69"/>
      <c r="CAH6" s="69"/>
      <c r="CAI6" s="69"/>
      <c r="CAJ6" s="69"/>
      <c r="CAK6" s="69"/>
      <c r="CAL6" s="69"/>
      <c r="CAM6" s="69"/>
      <c r="CAN6" s="69"/>
      <c r="CAO6" s="69"/>
      <c r="CAP6" s="69"/>
      <c r="CAQ6" s="69"/>
      <c r="CAR6" s="69"/>
      <c r="CAS6" s="69"/>
      <c r="CAT6" s="69"/>
      <c r="CAU6" s="69"/>
      <c r="CAV6" s="69"/>
      <c r="CAW6" s="69"/>
      <c r="CAX6" s="69"/>
      <c r="CAY6" s="69"/>
      <c r="CAZ6" s="69"/>
      <c r="CBA6" s="69"/>
      <c r="CBB6" s="69"/>
      <c r="CBC6" s="69"/>
      <c r="CBD6" s="69"/>
      <c r="CBE6" s="69"/>
      <c r="CBF6" s="69"/>
      <c r="CBG6" s="69"/>
      <c r="CBH6" s="69"/>
      <c r="CBI6" s="69"/>
      <c r="CBJ6" s="69"/>
      <c r="CBK6" s="69"/>
      <c r="CBL6" s="69"/>
      <c r="CBM6" s="69"/>
      <c r="CBN6" s="69"/>
      <c r="CBO6" s="69"/>
      <c r="CBP6" s="69"/>
      <c r="CBQ6" s="69"/>
      <c r="CBR6" s="69"/>
      <c r="CBS6" s="69"/>
      <c r="CBT6" s="69"/>
      <c r="CBU6" s="69"/>
      <c r="CBV6" s="69"/>
      <c r="CBW6" s="69"/>
      <c r="CBX6" s="69"/>
      <c r="CBY6" s="69"/>
      <c r="CBZ6" s="69"/>
      <c r="CCA6" s="69"/>
      <c r="CCB6" s="69"/>
      <c r="CCC6" s="69"/>
      <c r="CCD6" s="69"/>
      <c r="CCE6" s="69"/>
      <c r="CCF6" s="69"/>
      <c r="CCG6" s="69"/>
      <c r="CCH6" s="69"/>
      <c r="CCI6" s="69"/>
      <c r="CCJ6" s="69"/>
      <c r="CCK6" s="69"/>
      <c r="CCL6" s="69"/>
      <c r="CCM6" s="69"/>
      <c r="CCN6" s="69"/>
      <c r="CCO6" s="69"/>
      <c r="CCP6" s="69"/>
      <c r="CCQ6" s="69"/>
      <c r="CCR6" s="69"/>
      <c r="CCS6" s="69"/>
      <c r="CCT6" s="69"/>
      <c r="CCU6" s="69"/>
      <c r="CCV6" s="69"/>
      <c r="CCW6" s="69"/>
      <c r="CCX6" s="69"/>
      <c r="CCY6" s="69"/>
      <c r="CCZ6" s="69"/>
      <c r="CDA6" s="69"/>
      <c r="CDB6" s="69"/>
      <c r="CDC6" s="69"/>
      <c r="CDD6" s="69"/>
      <c r="CDE6" s="69"/>
      <c r="CDF6" s="69"/>
      <c r="CDG6" s="69"/>
      <c r="CDH6" s="69"/>
      <c r="CDI6" s="69"/>
      <c r="CDJ6" s="69"/>
      <c r="CDK6" s="69"/>
      <c r="CDL6" s="69"/>
      <c r="CDM6" s="69"/>
      <c r="CDN6" s="69"/>
      <c r="CDO6" s="69"/>
      <c r="CDP6" s="69"/>
      <c r="CDQ6" s="69"/>
      <c r="CDR6" s="69"/>
      <c r="CDS6" s="69"/>
      <c r="CDT6" s="69"/>
      <c r="CDU6" s="69"/>
      <c r="CDV6" s="69"/>
      <c r="CDW6" s="69"/>
      <c r="CDX6" s="69"/>
      <c r="CDY6" s="69"/>
      <c r="CDZ6" s="69"/>
      <c r="CEA6" s="69"/>
      <c r="CEB6" s="69"/>
      <c r="CEC6" s="69"/>
      <c r="CED6" s="69"/>
      <c r="CEE6" s="69"/>
      <c r="CEF6" s="69"/>
      <c r="CEG6" s="69"/>
      <c r="CEH6" s="69"/>
      <c r="CEI6" s="69"/>
      <c r="CEJ6" s="69"/>
      <c r="CEK6" s="69"/>
      <c r="CEL6" s="69"/>
      <c r="CEM6" s="69"/>
      <c r="CEN6" s="69"/>
      <c r="CEO6" s="69"/>
      <c r="CEP6" s="69"/>
      <c r="CEQ6" s="69"/>
      <c r="CER6" s="69"/>
      <c r="CES6" s="69"/>
      <c r="CET6" s="69"/>
      <c r="CEU6" s="69"/>
      <c r="CEV6" s="69"/>
      <c r="CEW6" s="69"/>
      <c r="CEX6" s="69"/>
      <c r="CEY6" s="69"/>
      <c r="CEZ6" s="69"/>
      <c r="CFA6" s="69"/>
      <c r="CFB6" s="69"/>
      <c r="CFC6" s="69"/>
      <c r="CFD6" s="69"/>
      <c r="CFE6" s="69"/>
      <c r="CFF6" s="69"/>
      <c r="CFG6" s="69"/>
      <c r="CFH6" s="69"/>
      <c r="CFI6" s="69"/>
      <c r="CFJ6" s="69"/>
      <c r="CFK6" s="69"/>
      <c r="CFL6" s="69"/>
      <c r="CFM6" s="69"/>
      <c r="CFN6" s="69"/>
      <c r="CFO6" s="69"/>
      <c r="CFP6" s="69"/>
      <c r="CFQ6" s="69"/>
      <c r="CFR6" s="69"/>
      <c r="CFS6" s="69"/>
      <c r="CFT6" s="69"/>
      <c r="CFU6" s="69"/>
      <c r="CFV6" s="69"/>
      <c r="CFW6" s="69"/>
      <c r="CFX6" s="69"/>
      <c r="CFY6" s="69"/>
      <c r="CFZ6" s="69"/>
      <c r="CGA6" s="69"/>
      <c r="CGB6" s="69"/>
      <c r="CGC6" s="69"/>
      <c r="CGD6" s="69"/>
      <c r="CGE6" s="69"/>
      <c r="CGF6" s="69"/>
      <c r="CGG6" s="69"/>
      <c r="CGH6" s="69"/>
      <c r="CGI6" s="69"/>
      <c r="CGJ6" s="69"/>
      <c r="CGK6" s="69"/>
      <c r="CGL6" s="69"/>
      <c r="CGM6" s="69"/>
      <c r="CGN6" s="69"/>
      <c r="CGO6" s="69"/>
      <c r="CGP6" s="69"/>
      <c r="CGQ6" s="69"/>
      <c r="CGR6" s="69"/>
      <c r="CGS6" s="69"/>
      <c r="CGT6" s="69"/>
      <c r="CGU6" s="69"/>
      <c r="CGV6" s="69"/>
      <c r="CGW6" s="69"/>
      <c r="CGX6" s="69"/>
      <c r="CGY6" s="69"/>
      <c r="CGZ6" s="69"/>
      <c r="CHA6" s="69"/>
      <c r="CHB6" s="69"/>
      <c r="CHC6" s="69"/>
      <c r="CHD6" s="69"/>
      <c r="CHE6" s="69"/>
      <c r="CHF6" s="69"/>
      <c r="CHG6" s="69"/>
      <c r="CHH6" s="69"/>
      <c r="CHI6" s="69"/>
      <c r="CHJ6" s="69"/>
      <c r="CHK6" s="69"/>
      <c r="CHL6" s="69"/>
      <c r="CHM6" s="69"/>
      <c r="CHN6" s="69"/>
      <c r="CHO6" s="69"/>
      <c r="CHP6" s="69"/>
      <c r="CHQ6" s="69"/>
      <c r="CHR6" s="69"/>
      <c r="CHS6" s="69"/>
      <c r="CHT6" s="69"/>
      <c r="CHU6" s="69"/>
      <c r="CHV6" s="69"/>
      <c r="CHW6" s="69"/>
      <c r="CHX6" s="69"/>
      <c r="CHY6" s="69"/>
      <c r="CHZ6" s="69"/>
      <c r="CIA6" s="69"/>
      <c r="CIB6" s="69"/>
      <c r="CIC6" s="69"/>
      <c r="CID6" s="69"/>
      <c r="CIE6" s="69"/>
      <c r="CIF6" s="69"/>
      <c r="CIG6" s="69"/>
      <c r="CIH6" s="69"/>
      <c r="CII6" s="69"/>
      <c r="CIJ6" s="69"/>
      <c r="CIK6" s="69"/>
      <c r="CIL6" s="69"/>
      <c r="CIM6" s="69"/>
      <c r="CIN6" s="69"/>
      <c r="CIO6" s="69"/>
      <c r="CIP6" s="69"/>
      <c r="CIQ6" s="69"/>
      <c r="CIR6" s="69"/>
      <c r="CIS6" s="69"/>
      <c r="CIT6" s="69"/>
      <c r="CIU6" s="69"/>
      <c r="CIV6" s="69"/>
      <c r="CIW6" s="69"/>
      <c r="CIX6" s="69"/>
      <c r="CIY6" s="69"/>
      <c r="CIZ6" s="69"/>
      <c r="CJA6" s="69"/>
      <c r="CJB6" s="69"/>
      <c r="CJC6" s="69"/>
      <c r="CJD6" s="69"/>
      <c r="CJE6" s="69"/>
      <c r="CJF6" s="69"/>
      <c r="CJG6" s="69"/>
      <c r="CJH6" s="69"/>
      <c r="CJI6" s="69"/>
      <c r="CJJ6" s="69"/>
      <c r="CJK6" s="69"/>
      <c r="CJL6" s="69"/>
      <c r="CJM6" s="69"/>
      <c r="CJN6" s="69"/>
      <c r="CJO6" s="69"/>
      <c r="CJP6" s="69"/>
      <c r="CJQ6" s="69"/>
      <c r="CJR6" s="69"/>
      <c r="CJS6" s="69"/>
      <c r="CJT6" s="69"/>
      <c r="CJU6" s="69"/>
      <c r="CJV6" s="69"/>
      <c r="CJW6" s="69"/>
      <c r="CJX6" s="69"/>
      <c r="CJY6" s="69"/>
      <c r="CJZ6" s="69"/>
      <c r="CKA6" s="69"/>
      <c r="CKB6" s="69"/>
      <c r="CKC6" s="69"/>
      <c r="CKD6" s="69"/>
      <c r="CKE6" s="69"/>
      <c r="CKF6" s="69"/>
      <c r="CKG6" s="69"/>
      <c r="CKH6" s="69"/>
      <c r="CKI6" s="69"/>
      <c r="CKJ6" s="69"/>
      <c r="CKK6" s="69"/>
      <c r="CKL6" s="69"/>
      <c r="CKM6" s="69"/>
      <c r="CKN6" s="69"/>
      <c r="CKO6" s="69"/>
      <c r="CKP6" s="69"/>
      <c r="CKQ6" s="69"/>
      <c r="CKR6" s="69"/>
      <c r="CKS6" s="69"/>
      <c r="CKT6" s="69"/>
      <c r="CKU6" s="69"/>
      <c r="CKV6" s="69"/>
      <c r="CKW6" s="69"/>
      <c r="CKX6" s="69"/>
      <c r="CKY6" s="69"/>
      <c r="CKZ6" s="69"/>
      <c r="CLA6" s="69"/>
      <c r="CLB6" s="69"/>
      <c r="CLC6" s="69"/>
      <c r="CLD6" s="69"/>
      <c r="CLE6" s="69"/>
      <c r="CLF6" s="69"/>
      <c r="CLG6" s="69"/>
      <c r="CLH6" s="69"/>
      <c r="CLI6" s="69"/>
      <c r="CLJ6" s="69"/>
      <c r="CLK6" s="69"/>
      <c r="CLL6" s="69"/>
      <c r="CLM6" s="69"/>
      <c r="CLN6" s="69"/>
      <c r="CLO6" s="69"/>
      <c r="CLP6" s="69"/>
      <c r="CLQ6" s="69"/>
      <c r="CLR6" s="69"/>
      <c r="CLS6" s="69"/>
      <c r="CLT6" s="69"/>
      <c r="CLU6" s="69"/>
      <c r="CLV6" s="69"/>
      <c r="CLW6" s="69"/>
      <c r="CLX6" s="69"/>
      <c r="CLY6" s="69"/>
      <c r="CLZ6" s="69"/>
      <c r="CMA6" s="69"/>
      <c r="CMB6" s="69"/>
      <c r="CMC6" s="69"/>
      <c r="CMD6" s="69"/>
      <c r="CME6" s="69"/>
      <c r="CMF6" s="69"/>
      <c r="CMG6" s="69"/>
      <c r="CMH6" s="69"/>
      <c r="CMI6" s="69"/>
      <c r="CMJ6" s="69"/>
      <c r="CMK6" s="69"/>
      <c r="CML6" s="69"/>
      <c r="CMM6" s="69"/>
      <c r="CMN6" s="69"/>
      <c r="CMO6" s="69"/>
      <c r="CMP6" s="69"/>
      <c r="CMQ6" s="69"/>
      <c r="CMR6" s="69"/>
      <c r="CMS6" s="69"/>
      <c r="CMT6" s="69"/>
      <c r="CMU6" s="69"/>
      <c r="CMV6" s="69"/>
      <c r="CMW6" s="69"/>
      <c r="CMX6" s="69"/>
      <c r="CMY6" s="69"/>
      <c r="CMZ6" s="69"/>
      <c r="CNA6" s="69"/>
      <c r="CNB6" s="69"/>
      <c r="CNC6" s="69"/>
      <c r="CND6" s="69"/>
      <c r="CNE6" s="69"/>
      <c r="CNF6" s="69"/>
      <c r="CNG6" s="69"/>
      <c r="CNH6" s="69"/>
      <c r="CNI6" s="69"/>
      <c r="CNJ6" s="69"/>
      <c r="CNK6" s="69"/>
      <c r="CNL6" s="69"/>
      <c r="CNM6" s="69"/>
      <c r="CNN6" s="69"/>
      <c r="CNO6" s="69"/>
      <c r="CNP6" s="69"/>
      <c r="CNQ6" s="69"/>
      <c r="CNR6" s="69"/>
      <c r="CNS6" s="69"/>
      <c r="CNT6" s="69"/>
      <c r="CNU6" s="69"/>
      <c r="CNV6" s="69"/>
      <c r="CNW6" s="69"/>
      <c r="CNX6" s="69"/>
      <c r="CNY6" s="69"/>
      <c r="CNZ6" s="69"/>
      <c r="COA6" s="69"/>
      <c r="COB6" s="69"/>
      <c r="COC6" s="69"/>
      <c r="COD6" s="69"/>
      <c r="COE6" s="69"/>
      <c r="COF6" s="69"/>
      <c r="COG6" s="69"/>
      <c r="COH6" s="69"/>
      <c r="COI6" s="69"/>
      <c r="COJ6" s="69"/>
      <c r="COK6" s="69"/>
      <c r="COL6" s="69"/>
      <c r="COM6" s="69"/>
      <c r="CON6" s="69"/>
      <c r="COO6" s="69"/>
      <c r="COP6" s="69"/>
      <c r="COQ6" s="69"/>
      <c r="COR6" s="69"/>
      <c r="COS6" s="69"/>
      <c r="COT6" s="69"/>
      <c r="COU6" s="69"/>
      <c r="COV6" s="69"/>
      <c r="COW6" s="69"/>
      <c r="COX6" s="69"/>
      <c r="COY6" s="69"/>
      <c r="COZ6" s="69"/>
      <c r="CPA6" s="69"/>
      <c r="CPB6" s="69"/>
      <c r="CPC6" s="69"/>
      <c r="CPD6" s="69"/>
      <c r="CPE6" s="69"/>
      <c r="CPF6" s="69"/>
      <c r="CPG6" s="69"/>
      <c r="CPH6" s="69"/>
      <c r="CPI6" s="69"/>
      <c r="CPJ6" s="69"/>
      <c r="CPK6" s="69"/>
      <c r="CPL6" s="69"/>
      <c r="CPM6" s="69"/>
      <c r="CPN6" s="69"/>
      <c r="CPO6" s="69"/>
      <c r="CPP6" s="69"/>
      <c r="CPQ6" s="69"/>
      <c r="CPR6" s="69"/>
      <c r="CPS6" s="69"/>
      <c r="CPT6" s="69"/>
      <c r="CPU6" s="69"/>
      <c r="CPV6" s="69"/>
      <c r="CPW6" s="69"/>
      <c r="CPX6" s="69"/>
      <c r="CPY6" s="69"/>
      <c r="CPZ6" s="69"/>
      <c r="CQA6" s="69"/>
      <c r="CQB6" s="69"/>
      <c r="CQC6" s="69"/>
      <c r="CQD6" s="69"/>
      <c r="CQE6" s="69"/>
      <c r="CQF6" s="69"/>
      <c r="CQG6" s="69"/>
      <c r="CQH6" s="69"/>
      <c r="CQI6" s="69"/>
      <c r="CQJ6" s="69"/>
      <c r="CQK6" s="69"/>
      <c r="CQL6" s="69"/>
      <c r="CQM6" s="69"/>
      <c r="CQN6" s="69"/>
      <c r="CQO6" s="69"/>
      <c r="CQP6" s="69"/>
      <c r="CQQ6" s="69"/>
      <c r="CQR6" s="69"/>
      <c r="CQS6" s="69"/>
      <c r="CQT6" s="69"/>
      <c r="CQU6" s="69"/>
      <c r="CQV6" s="69"/>
      <c r="CQW6" s="69"/>
      <c r="CQX6" s="69"/>
      <c r="CQY6" s="69"/>
      <c r="CQZ6" s="69"/>
      <c r="CRA6" s="69"/>
      <c r="CRB6" s="69"/>
      <c r="CRC6" s="69"/>
      <c r="CRD6" s="69"/>
      <c r="CRE6" s="69"/>
      <c r="CRF6" s="69"/>
      <c r="CRG6" s="69"/>
      <c r="CRH6" s="69"/>
      <c r="CRI6" s="69"/>
      <c r="CRJ6" s="69"/>
      <c r="CRK6" s="69"/>
      <c r="CRL6" s="69"/>
      <c r="CRM6" s="69"/>
      <c r="CRN6" s="69"/>
      <c r="CRO6" s="69"/>
      <c r="CRP6" s="69"/>
      <c r="CRQ6" s="69"/>
      <c r="CRR6" s="69"/>
      <c r="CRS6" s="69"/>
      <c r="CRT6" s="69"/>
      <c r="CRU6" s="69"/>
      <c r="CRV6" s="69"/>
      <c r="CRW6" s="69"/>
      <c r="CRX6" s="69"/>
      <c r="CRY6" s="69"/>
      <c r="CRZ6" s="69"/>
      <c r="CSA6" s="69"/>
      <c r="CSB6" s="69"/>
      <c r="CSC6" s="69"/>
      <c r="CSD6" s="69"/>
      <c r="CSE6" s="69"/>
      <c r="CSF6" s="69"/>
      <c r="CSG6" s="69"/>
      <c r="CSH6" s="69"/>
      <c r="CSI6" s="69"/>
      <c r="CSJ6" s="69"/>
      <c r="CSK6" s="69"/>
      <c r="CSL6" s="69"/>
      <c r="CSM6" s="69"/>
      <c r="CSN6" s="69"/>
      <c r="CSO6" s="69"/>
      <c r="CSP6" s="69"/>
      <c r="CSQ6" s="69"/>
      <c r="CSR6" s="69"/>
      <c r="CSS6" s="69"/>
      <c r="CST6" s="69"/>
      <c r="CSU6" s="69"/>
      <c r="CSV6" s="69"/>
      <c r="CSW6" s="69"/>
      <c r="CSX6" s="69"/>
      <c r="CSY6" s="69"/>
      <c r="CSZ6" s="69"/>
      <c r="CTA6" s="69"/>
      <c r="CTB6" s="69"/>
      <c r="CTC6" s="69"/>
      <c r="CTD6" s="69"/>
      <c r="CTE6" s="69"/>
      <c r="CTF6" s="69"/>
      <c r="CTG6" s="69"/>
      <c r="CTH6" s="69"/>
      <c r="CTI6" s="69"/>
      <c r="CTJ6" s="69"/>
      <c r="CTK6" s="69"/>
      <c r="CTL6" s="69"/>
      <c r="CTM6" s="69"/>
      <c r="CTN6" s="69"/>
      <c r="CTO6" s="69"/>
      <c r="CTP6" s="69"/>
      <c r="CTQ6" s="69"/>
      <c r="CTR6" s="69"/>
      <c r="CTS6" s="69"/>
      <c r="CTT6" s="69"/>
      <c r="CTU6" s="69"/>
      <c r="CTV6" s="69"/>
      <c r="CTW6" s="69"/>
      <c r="CTX6" s="69"/>
      <c r="CTY6" s="69"/>
      <c r="CTZ6" s="69"/>
      <c r="CUA6" s="69"/>
      <c r="CUB6" s="69"/>
      <c r="CUC6" s="69"/>
      <c r="CUD6" s="69"/>
      <c r="CUE6" s="69"/>
      <c r="CUF6" s="69"/>
      <c r="CUG6" s="69"/>
      <c r="CUH6" s="69"/>
      <c r="CUI6" s="69"/>
      <c r="CUJ6" s="69"/>
      <c r="CUK6" s="69"/>
      <c r="CUL6" s="69"/>
      <c r="CUM6" s="69"/>
      <c r="CUN6" s="69"/>
      <c r="CUO6" s="69"/>
      <c r="CUP6" s="69"/>
      <c r="CUQ6" s="69"/>
      <c r="CUR6" s="69"/>
      <c r="CUS6" s="69"/>
      <c r="CUT6" s="69"/>
      <c r="CUU6" s="69"/>
      <c r="CUV6" s="69"/>
      <c r="CUW6" s="69"/>
      <c r="CUX6" s="69"/>
      <c r="CUY6" s="69"/>
      <c r="CUZ6" s="69"/>
      <c r="CVA6" s="69"/>
      <c r="CVB6" s="69"/>
      <c r="CVC6" s="69"/>
      <c r="CVD6" s="69"/>
      <c r="CVE6" s="69"/>
      <c r="CVF6" s="69"/>
      <c r="CVG6" s="69"/>
      <c r="CVH6" s="69"/>
      <c r="CVI6" s="69"/>
      <c r="CVJ6" s="69"/>
      <c r="CVK6" s="69"/>
      <c r="CVL6" s="69"/>
      <c r="CVM6" s="69"/>
      <c r="CVN6" s="69"/>
      <c r="CVO6" s="69"/>
      <c r="CVP6" s="69"/>
      <c r="CVQ6" s="69"/>
      <c r="CVR6" s="69"/>
      <c r="CVS6" s="69"/>
      <c r="CVT6" s="69"/>
      <c r="CVU6" s="69"/>
      <c r="CVV6" s="69"/>
      <c r="CVW6" s="69"/>
      <c r="CVX6" s="69"/>
      <c r="CVY6" s="69"/>
      <c r="CVZ6" s="69"/>
      <c r="CWA6" s="69"/>
      <c r="CWB6" s="69"/>
      <c r="CWC6" s="69"/>
      <c r="CWD6" s="69"/>
      <c r="CWE6" s="69"/>
      <c r="CWF6" s="69"/>
      <c r="CWG6" s="69"/>
      <c r="CWH6" s="69"/>
      <c r="CWI6" s="69"/>
      <c r="CWJ6" s="69"/>
      <c r="CWK6" s="69"/>
      <c r="CWL6" s="69"/>
      <c r="CWM6" s="69"/>
      <c r="CWN6" s="69"/>
      <c r="CWO6" s="69"/>
      <c r="CWP6" s="69"/>
      <c r="CWQ6" s="69"/>
      <c r="CWR6" s="69"/>
      <c r="CWS6" s="69"/>
      <c r="CWT6" s="69"/>
      <c r="CWU6" s="69"/>
      <c r="CWV6" s="69"/>
      <c r="CWW6" s="69"/>
      <c r="CWX6" s="69"/>
      <c r="CWY6" s="69"/>
      <c r="CWZ6" s="69"/>
      <c r="CXA6" s="69"/>
      <c r="CXB6" s="69"/>
      <c r="CXC6" s="69"/>
      <c r="CXD6" s="69"/>
      <c r="CXE6" s="69"/>
      <c r="CXF6" s="69"/>
      <c r="CXG6" s="69"/>
      <c r="CXH6" s="69"/>
      <c r="CXI6" s="69"/>
      <c r="CXJ6" s="69"/>
      <c r="CXK6" s="69"/>
      <c r="CXL6" s="69"/>
      <c r="CXM6" s="69"/>
      <c r="CXN6" s="69"/>
      <c r="CXO6" s="69"/>
      <c r="CXP6" s="69"/>
      <c r="CXQ6" s="69"/>
      <c r="CXR6" s="69"/>
      <c r="CXS6" s="69"/>
      <c r="CXT6" s="69"/>
      <c r="CXU6" s="69"/>
      <c r="CXV6" s="69"/>
      <c r="CXW6" s="69"/>
      <c r="CXX6" s="69"/>
      <c r="CXY6" s="69"/>
      <c r="CXZ6" s="69"/>
      <c r="CYA6" s="69"/>
      <c r="CYB6" s="69"/>
      <c r="CYC6" s="69"/>
      <c r="CYD6" s="69"/>
      <c r="CYE6" s="69"/>
      <c r="CYF6" s="69"/>
      <c r="CYG6" s="69"/>
      <c r="CYH6" s="69"/>
      <c r="CYI6" s="69"/>
      <c r="CYJ6" s="69"/>
      <c r="CYK6" s="69"/>
      <c r="CYL6" s="69"/>
      <c r="CYM6" s="69"/>
      <c r="CYN6" s="69"/>
      <c r="CYO6" s="69"/>
      <c r="CYP6" s="69"/>
      <c r="CYQ6" s="69"/>
      <c r="CYR6" s="69"/>
      <c r="CYS6" s="69"/>
      <c r="CYT6" s="69"/>
      <c r="CYU6" s="69"/>
      <c r="CYV6" s="69"/>
      <c r="CYW6" s="69"/>
      <c r="CYX6" s="69"/>
      <c r="CYY6" s="69"/>
      <c r="CYZ6" s="69"/>
      <c r="CZA6" s="69"/>
      <c r="CZB6" s="69"/>
      <c r="CZC6" s="69"/>
      <c r="CZD6" s="69"/>
      <c r="CZE6" s="69"/>
      <c r="CZF6" s="69"/>
      <c r="CZG6" s="69"/>
      <c r="CZH6" s="69"/>
      <c r="CZI6" s="69"/>
      <c r="CZJ6" s="69"/>
      <c r="CZK6" s="69"/>
      <c r="CZL6" s="69"/>
      <c r="CZM6" s="69"/>
      <c r="CZN6" s="69"/>
      <c r="CZO6" s="69"/>
      <c r="CZP6" s="69"/>
      <c r="CZQ6" s="69"/>
      <c r="CZR6" s="69"/>
      <c r="CZS6" s="69"/>
      <c r="CZT6" s="69"/>
      <c r="CZU6" s="69"/>
      <c r="CZV6" s="69"/>
      <c r="CZW6" s="69"/>
      <c r="CZX6" s="69"/>
      <c r="CZY6" s="69"/>
      <c r="CZZ6" s="69"/>
      <c r="DAA6" s="69"/>
      <c r="DAB6" s="69"/>
      <c r="DAC6" s="69"/>
      <c r="DAD6" s="69"/>
      <c r="DAE6" s="69"/>
      <c r="DAF6" s="69"/>
      <c r="DAG6" s="69"/>
      <c r="DAH6" s="69"/>
      <c r="DAI6" s="69"/>
      <c r="DAJ6" s="69"/>
      <c r="DAK6" s="69"/>
      <c r="DAL6" s="69"/>
      <c r="DAM6" s="69"/>
      <c r="DAN6" s="69"/>
      <c r="DAO6" s="69"/>
      <c r="DAP6" s="69"/>
      <c r="DAQ6" s="69"/>
      <c r="DAR6" s="69"/>
      <c r="DAS6" s="69"/>
      <c r="DAT6" s="69"/>
      <c r="DAU6" s="69"/>
      <c r="DAV6" s="69"/>
      <c r="DAW6" s="69"/>
      <c r="DAX6" s="69"/>
      <c r="DAY6" s="69"/>
      <c r="DAZ6" s="69"/>
      <c r="DBA6" s="69"/>
      <c r="DBB6" s="69"/>
      <c r="DBC6" s="69"/>
      <c r="DBD6" s="69"/>
      <c r="DBE6" s="69"/>
      <c r="DBF6" s="69"/>
      <c r="DBG6" s="69"/>
      <c r="DBH6" s="69"/>
      <c r="DBI6" s="69"/>
      <c r="DBJ6" s="69"/>
      <c r="DBK6" s="69"/>
      <c r="DBL6" s="69"/>
      <c r="DBM6" s="69"/>
      <c r="DBN6" s="69"/>
      <c r="DBO6" s="69"/>
      <c r="DBP6" s="69"/>
      <c r="DBQ6" s="69"/>
      <c r="DBR6" s="69"/>
      <c r="DBS6" s="69"/>
      <c r="DBT6" s="69"/>
      <c r="DBU6" s="69"/>
      <c r="DBV6" s="69"/>
      <c r="DBW6" s="69"/>
      <c r="DBX6" s="69"/>
      <c r="DBY6" s="69"/>
      <c r="DBZ6" s="69"/>
      <c r="DCA6" s="69"/>
      <c r="DCB6" s="69"/>
      <c r="DCC6" s="69"/>
      <c r="DCD6" s="69"/>
      <c r="DCE6" s="69"/>
      <c r="DCF6" s="69"/>
      <c r="DCG6" s="69"/>
      <c r="DCH6" s="69"/>
      <c r="DCI6" s="69"/>
      <c r="DCJ6" s="69"/>
      <c r="DCK6" s="69"/>
      <c r="DCL6" s="69"/>
      <c r="DCM6" s="69"/>
      <c r="DCN6" s="69"/>
      <c r="DCO6" s="69"/>
      <c r="DCP6" s="69"/>
      <c r="DCQ6" s="69"/>
      <c r="DCR6" s="69"/>
      <c r="DCS6" s="69"/>
      <c r="DCT6" s="69"/>
      <c r="DCU6" s="69"/>
      <c r="DCV6" s="69"/>
      <c r="DCW6" s="69"/>
      <c r="DCX6" s="69"/>
      <c r="DCY6" s="69"/>
      <c r="DCZ6" s="69"/>
      <c r="DDA6" s="69"/>
      <c r="DDB6" s="69"/>
      <c r="DDC6" s="69"/>
      <c r="DDD6" s="69"/>
      <c r="DDE6" s="69"/>
      <c r="DDF6" s="69"/>
      <c r="DDG6" s="69"/>
      <c r="DDH6" s="69"/>
      <c r="DDI6" s="69"/>
      <c r="DDJ6" s="69"/>
      <c r="DDK6" s="69"/>
      <c r="DDL6" s="69"/>
      <c r="DDM6" s="69"/>
      <c r="DDN6" s="69"/>
      <c r="DDO6" s="69"/>
      <c r="DDP6" s="69"/>
      <c r="DDQ6" s="69"/>
      <c r="DDR6" s="69"/>
      <c r="DDS6" s="69"/>
      <c r="DDT6" s="69"/>
      <c r="DDU6" s="69"/>
      <c r="DDV6" s="69"/>
      <c r="DDW6" s="69"/>
      <c r="DDX6" s="69"/>
      <c r="DDY6" s="69"/>
      <c r="DDZ6" s="69"/>
      <c r="DEA6" s="69"/>
      <c r="DEB6" s="69"/>
      <c r="DEC6" s="69"/>
      <c r="DED6" s="69"/>
      <c r="DEE6" s="69"/>
      <c r="DEF6" s="69"/>
      <c r="DEG6" s="69"/>
      <c r="DEH6" s="69"/>
      <c r="DEI6" s="69"/>
      <c r="DEJ6" s="69"/>
      <c r="DEK6" s="69"/>
      <c r="DEL6" s="69"/>
      <c r="DEM6" s="69"/>
      <c r="DEN6" s="69"/>
      <c r="DEO6" s="69"/>
      <c r="DEP6" s="69"/>
      <c r="DEQ6" s="69"/>
      <c r="DER6" s="69"/>
      <c r="DES6" s="69"/>
      <c r="DET6" s="69"/>
      <c r="DEU6" s="69"/>
      <c r="DEV6" s="69"/>
      <c r="DEW6" s="69"/>
      <c r="DEX6" s="69"/>
      <c r="DEY6" s="69"/>
      <c r="DEZ6" s="69"/>
      <c r="DFA6" s="69"/>
      <c r="DFB6" s="69"/>
      <c r="DFC6" s="69"/>
      <c r="DFD6" s="69"/>
      <c r="DFE6" s="69"/>
      <c r="DFF6" s="69"/>
      <c r="DFG6" s="69"/>
      <c r="DFH6" s="69"/>
      <c r="DFI6" s="69"/>
      <c r="DFJ6" s="69"/>
      <c r="DFK6" s="69"/>
      <c r="DFL6" s="69"/>
      <c r="DFM6" s="69"/>
      <c r="DFN6" s="69"/>
      <c r="DFO6" s="69"/>
      <c r="DFP6" s="69"/>
      <c r="DFQ6" s="69"/>
      <c r="DFR6" s="69"/>
      <c r="DFS6" s="69"/>
      <c r="DFT6" s="69"/>
      <c r="DFU6" s="69"/>
      <c r="DFV6" s="69"/>
      <c r="DFW6" s="69"/>
      <c r="DFX6" s="69"/>
      <c r="DFY6" s="69"/>
      <c r="DFZ6" s="69"/>
      <c r="DGA6" s="69"/>
      <c r="DGB6" s="69"/>
      <c r="DGC6" s="69"/>
      <c r="DGD6" s="69"/>
      <c r="DGE6" s="69"/>
      <c r="DGF6" s="69"/>
      <c r="DGG6" s="69"/>
      <c r="DGH6" s="69"/>
      <c r="DGI6" s="69"/>
      <c r="DGJ6" s="69"/>
      <c r="DGK6" s="69"/>
      <c r="DGL6" s="69"/>
      <c r="DGM6" s="69"/>
      <c r="DGN6" s="69"/>
      <c r="DGO6" s="69"/>
      <c r="DGP6" s="69"/>
      <c r="DGQ6" s="69"/>
      <c r="DGR6" s="69"/>
      <c r="DGS6" s="69"/>
      <c r="DGT6" s="69"/>
      <c r="DGU6" s="69"/>
      <c r="DGV6" s="69"/>
      <c r="DGW6" s="69"/>
      <c r="DGX6" s="69"/>
      <c r="DGY6" s="69"/>
      <c r="DGZ6" s="69"/>
      <c r="DHA6" s="69"/>
      <c r="DHB6" s="69"/>
      <c r="DHC6" s="69"/>
      <c r="DHD6" s="69"/>
      <c r="DHE6" s="69"/>
      <c r="DHF6" s="69"/>
      <c r="DHG6" s="69"/>
      <c r="DHH6" s="69"/>
      <c r="DHI6" s="69"/>
      <c r="DHJ6" s="69"/>
      <c r="DHK6" s="69"/>
      <c r="DHL6" s="69"/>
      <c r="DHM6" s="69"/>
      <c r="DHN6" s="69"/>
      <c r="DHO6" s="69"/>
      <c r="DHP6" s="69"/>
      <c r="DHQ6" s="69"/>
      <c r="DHR6" s="69"/>
      <c r="DHS6" s="69"/>
      <c r="DHT6" s="69"/>
      <c r="DHU6" s="69"/>
      <c r="DHV6" s="69"/>
      <c r="DHW6" s="69"/>
      <c r="DHX6" s="69"/>
      <c r="DHY6" s="69"/>
      <c r="DHZ6" s="69"/>
      <c r="DIA6" s="69"/>
      <c r="DIB6" s="69"/>
      <c r="DIC6" s="69"/>
      <c r="DID6" s="69"/>
      <c r="DIE6" s="69"/>
      <c r="DIF6" s="69"/>
      <c r="DIG6" s="69"/>
      <c r="DIH6" s="69"/>
      <c r="DII6" s="69"/>
      <c r="DIJ6" s="69"/>
      <c r="DIK6" s="69"/>
      <c r="DIL6" s="69"/>
      <c r="DIM6" s="69"/>
      <c r="DIN6" s="69"/>
      <c r="DIO6" s="69"/>
      <c r="DIP6" s="69"/>
      <c r="DIQ6" s="69"/>
      <c r="DIR6" s="69"/>
      <c r="DIS6" s="69"/>
      <c r="DIT6" s="69"/>
      <c r="DIU6" s="69"/>
      <c r="DIV6" s="69"/>
      <c r="DIW6" s="69"/>
      <c r="DIX6" s="69"/>
      <c r="DIY6" s="69"/>
      <c r="DIZ6" s="69"/>
      <c r="DJA6" s="69"/>
      <c r="DJB6" s="69"/>
      <c r="DJC6" s="69"/>
      <c r="DJD6" s="69"/>
      <c r="DJE6" s="69"/>
      <c r="DJF6" s="69"/>
      <c r="DJG6" s="69"/>
      <c r="DJH6" s="69"/>
      <c r="DJI6" s="69"/>
      <c r="DJJ6" s="69"/>
      <c r="DJK6" s="69"/>
      <c r="DJL6" s="69"/>
      <c r="DJM6" s="69"/>
      <c r="DJN6" s="69"/>
      <c r="DJO6" s="69"/>
      <c r="DJP6" s="69"/>
      <c r="DJQ6" s="69"/>
      <c r="DJR6" s="69"/>
      <c r="DJS6" s="69"/>
      <c r="DJT6" s="69"/>
      <c r="DJU6" s="69"/>
      <c r="DJV6" s="69"/>
      <c r="DJW6" s="69"/>
      <c r="DJX6" s="69"/>
      <c r="DJY6" s="69"/>
      <c r="DJZ6" s="69"/>
      <c r="DKA6" s="69"/>
      <c r="DKB6" s="69"/>
      <c r="DKC6" s="69"/>
      <c r="DKD6" s="69"/>
      <c r="DKE6" s="69"/>
      <c r="DKF6" s="69"/>
      <c r="DKG6" s="69"/>
      <c r="DKH6" s="69"/>
      <c r="DKI6" s="69"/>
      <c r="DKJ6" s="69"/>
      <c r="DKK6" s="69"/>
      <c r="DKL6" s="69"/>
      <c r="DKM6" s="69"/>
      <c r="DKN6" s="69"/>
      <c r="DKO6" s="69"/>
      <c r="DKP6" s="69"/>
      <c r="DKQ6" s="69"/>
      <c r="DKR6" s="69"/>
      <c r="DKS6" s="69"/>
      <c r="DKT6" s="69"/>
      <c r="DKU6" s="69"/>
      <c r="DKV6" s="69"/>
      <c r="DKW6" s="69"/>
      <c r="DKX6" s="69"/>
      <c r="DKY6" s="69"/>
      <c r="DKZ6" s="69"/>
      <c r="DLA6" s="69"/>
      <c r="DLB6" s="69"/>
      <c r="DLC6" s="69"/>
      <c r="DLD6" s="69"/>
      <c r="DLE6" s="69"/>
      <c r="DLF6" s="69"/>
      <c r="DLG6" s="69"/>
      <c r="DLH6" s="69"/>
      <c r="DLI6" s="69"/>
      <c r="DLJ6" s="69"/>
      <c r="DLK6" s="69"/>
      <c r="DLL6" s="69"/>
      <c r="DLM6" s="69"/>
      <c r="DLN6" s="69"/>
      <c r="DLO6" s="69"/>
      <c r="DLP6" s="69"/>
      <c r="DLQ6" s="69"/>
      <c r="DLR6" s="69"/>
      <c r="DLS6" s="69"/>
      <c r="DLT6" s="69"/>
      <c r="DLU6" s="69"/>
      <c r="DLV6" s="69"/>
      <c r="DLW6" s="69"/>
      <c r="DLX6" s="69"/>
      <c r="DLY6" s="69"/>
      <c r="DLZ6" s="69"/>
      <c r="DMA6" s="69"/>
      <c r="DMB6" s="69"/>
      <c r="DMC6" s="69"/>
      <c r="DMD6" s="69"/>
      <c r="DME6" s="69"/>
      <c r="DMF6" s="69"/>
      <c r="DMG6" s="69"/>
      <c r="DMH6" s="69"/>
      <c r="DMI6" s="69"/>
      <c r="DMJ6" s="69"/>
      <c r="DMK6" s="69"/>
      <c r="DML6" s="69"/>
      <c r="DMM6" s="69"/>
      <c r="DMN6" s="69"/>
      <c r="DMO6" s="69"/>
      <c r="DMP6" s="69"/>
      <c r="DMQ6" s="69"/>
      <c r="DMR6" s="69"/>
      <c r="DMS6" s="69"/>
      <c r="DMT6" s="69"/>
      <c r="DMU6" s="69"/>
      <c r="DMV6" s="69"/>
      <c r="DMW6" s="69"/>
      <c r="DMX6" s="69"/>
      <c r="DMY6" s="69"/>
      <c r="DMZ6" s="69"/>
      <c r="DNA6" s="69"/>
      <c r="DNB6" s="69"/>
      <c r="DNC6" s="69"/>
      <c r="DND6" s="69"/>
      <c r="DNE6" s="69"/>
      <c r="DNF6" s="69"/>
      <c r="DNG6" s="69"/>
      <c r="DNH6" s="69"/>
      <c r="DNI6" s="69"/>
      <c r="DNJ6" s="69"/>
      <c r="DNK6" s="69"/>
      <c r="DNL6" s="69"/>
      <c r="DNM6" s="69"/>
      <c r="DNN6" s="69"/>
      <c r="DNO6" s="69"/>
      <c r="DNP6" s="69"/>
      <c r="DNQ6" s="69"/>
      <c r="DNR6" s="69"/>
      <c r="DNS6" s="69"/>
      <c r="DNT6" s="69"/>
      <c r="DNU6" s="69"/>
      <c r="DNV6" s="69"/>
      <c r="DNW6" s="69"/>
      <c r="DNX6" s="69"/>
      <c r="DNY6" s="69"/>
      <c r="DNZ6" s="69"/>
      <c r="DOA6" s="69"/>
      <c r="DOB6" s="69"/>
      <c r="DOC6" s="69"/>
      <c r="DOD6" s="69"/>
      <c r="DOE6" s="69"/>
      <c r="DOF6" s="69"/>
      <c r="DOG6" s="69"/>
      <c r="DOH6" s="69"/>
      <c r="DOI6" s="69"/>
      <c r="DOJ6" s="69"/>
      <c r="DOK6" s="69"/>
      <c r="DOL6" s="69"/>
      <c r="DOM6" s="69"/>
      <c r="DON6" s="69"/>
      <c r="DOO6" s="69"/>
      <c r="DOP6" s="69"/>
      <c r="DOQ6" s="69"/>
      <c r="DOR6" s="69"/>
      <c r="DOS6" s="69"/>
      <c r="DOT6" s="69"/>
      <c r="DOU6" s="69"/>
      <c r="DOV6" s="69"/>
      <c r="DOW6" s="69"/>
      <c r="DOX6" s="69"/>
      <c r="DOY6" s="69"/>
      <c r="DOZ6" s="69"/>
      <c r="DPA6" s="69"/>
      <c r="DPB6" s="69"/>
      <c r="DPC6" s="69"/>
      <c r="DPD6" s="69"/>
      <c r="DPE6" s="69"/>
      <c r="DPF6" s="69"/>
      <c r="DPG6" s="69"/>
      <c r="DPH6" s="69"/>
      <c r="DPI6" s="69"/>
      <c r="DPJ6" s="69"/>
      <c r="DPK6" s="69"/>
      <c r="DPL6" s="69"/>
      <c r="DPM6" s="69"/>
      <c r="DPN6" s="69"/>
      <c r="DPO6" s="69"/>
      <c r="DPP6" s="69"/>
      <c r="DPQ6" s="69"/>
      <c r="DPR6" s="69"/>
      <c r="DPS6" s="69"/>
      <c r="DPT6" s="69"/>
      <c r="DPU6" s="69"/>
      <c r="DPV6" s="69"/>
      <c r="DPW6" s="69"/>
      <c r="DPX6" s="69"/>
      <c r="DPY6" s="69"/>
      <c r="DPZ6" s="69"/>
      <c r="DQA6" s="69"/>
      <c r="DQB6" s="69"/>
      <c r="DQC6" s="69"/>
      <c r="DQD6" s="69"/>
      <c r="DQE6" s="69"/>
      <c r="DQF6" s="69"/>
      <c r="DQG6" s="69"/>
      <c r="DQH6" s="69"/>
      <c r="DQI6" s="69"/>
      <c r="DQJ6" s="69"/>
      <c r="DQK6" s="69"/>
      <c r="DQL6" s="69"/>
      <c r="DQM6" s="69"/>
      <c r="DQN6" s="69"/>
      <c r="DQO6" s="69"/>
      <c r="DQP6" s="69"/>
      <c r="DQQ6" s="69"/>
      <c r="DQR6" s="69"/>
      <c r="DQS6" s="69"/>
      <c r="DQT6" s="69"/>
      <c r="DQU6" s="69"/>
      <c r="DQV6" s="69"/>
      <c r="DQW6" s="69"/>
      <c r="DQX6" s="69"/>
      <c r="DQY6" s="69"/>
      <c r="DQZ6" s="69"/>
      <c r="DRA6" s="69"/>
      <c r="DRB6" s="69"/>
      <c r="DRC6" s="69"/>
      <c r="DRD6" s="69"/>
      <c r="DRE6" s="69"/>
      <c r="DRF6" s="69"/>
      <c r="DRG6" s="69"/>
      <c r="DRH6" s="69"/>
      <c r="DRI6" s="69"/>
      <c r="DRJ6" s="69"/>
      <c r="DRK6" s="69"/>
      <c r="DRL6" s="69"/>
      <c r="DRM6" s="69"/>
      <c r="DRN6" s="69"/>
      <c r="DRO6" s="69"/>
      <c r="DRP6" s="69"/>
      <c r="DRQ6" s="69"/>
      <c r="DRR6" s="69"/>
      <c r="DRS6" s="69"/>
      <c r="DRT6" s="69"/>
      <c r="DRU6" s="69"/>
      <c r="DRV6" s="69"/>
      <c r="DRW6" s="69"/>
      <c r="DRX6" s="69"/>
      <c r="DRY6" s="69"/>
      <c r="DRZ6" s="69"/>
      <c r="DSA6" s="69"/>
      <c r="DSB6" s="69"/>
      <c r="DSC6" s="69"/>
      <c r="DSD6" s="69"/>
      <c r="DSE6" s="69"/>
      <c r="DSF6" s="69"/>
      <c r="DSG6" s="69"/>
      <c r="DSH6" s="69"/>
      <c r="DSI6" s="69"/>
      <c r="DSJ6" s="69"/>
      <c r="DSK6" s="69"/>
      <c r="DSL6" s="69"/>
      <c r="DSM6" s="69"/>
      <c r="DSN6" s="69"/>
      <c r="DSO6" s="69"/>
      <c r="DSP6" s="69"/>
      <c r="DSQ6" s="69"/>
      <c r="DSR6" s="69"/>
      <c r="DSS6" s="69"/>
      <c r="DST6" s="69"/>
      <c r="DSU6" s="69"/>
      <c r="DSV6" s="69"/>
      <c r="DSW6" s="69"/>
      <c r="DSX6" s="69"/>
      <c r="DSY6" s="69"/>
      <c r="DSZ6" s="69"/>
      <c r="DTA6" s="69"/>
      <c r="DTB6" s="69"/>
      <c r="DTC6" s="69"/>
      <c r="DTD6" s="69"/>
      <c r="DTE6" s="69"/>
      <c r="DTF6" s="69"/>
      <c r="DTG6" s="69"/>
      <c r="DTH6" s="69"/>
      <c r="DTI6" s="69"/>
      <c r="DTJ6" s="69"/>
      <c r="DTK6" s="69"/>
      <c r="DTL6" s="69"/>
      <c r="DTM6" s="69"/>
      <c r="DTN6" s="69"/>
      <c r="DTO6" s="69"/>
      <c r="DTP6" s="69"/>
      <c r="DTQ6" s="69"/>
      <c r="DTR6" s="69"/>
      <c r="DTS6" s="69"/>
      <c r="DTT6" s="69"/>
      <c r="DTU6" s="69"/>
      <c r="DTV6" s="69"/>
      <c r="DTW6" s="69"/>
      <c r="DTX6" s="69"/>
      <c r="DTY6" s="69"/>
      <c r="DTZ6" s="69"/>
      <c r="DUA6" s="69"/>
      <c r="DUB6" s="69"/>
      <c r="DUC6" s="69"/>
      <c r="DUD6" s="69"/>
      <c r="DUE6" s="69"/>
      <c r="DUF6" s="69"/>
      <c r="DUG6" s="69"/>
      <c r="DUH6" s="69"/>
      <c r="DUI6" s="69"/>
      <c r="DUJ6" s="69"/>
      <c r="DUK6" s="69"/>
      <c r="DUL6" s="69"/>
      <c r="DUM6" s="69"/>
      <c r="DUN6" s="69"/>
      <c r="DUO6" s="69"/>
      <c r="DUP6" s="69"/>
      <c r="DUQ6" s="69"/>
      <c r="DUR6" s="69"/>
      <c r="DUS6" s="69"/>
      <c r="DUT6" s="69"/>
      <c r="DUU6" s="69"/>
      <c r="DUV6" s="69"/>
      <c r="DUW6" s="69"/>
      <c r="DUX6" s="69"/>
      <c r="DUY6" s="69"/>
      <c r="DUZ6" s="69"/>
      <c r="DVA6" s="69"/>
      <c r="DVB6" s="69"/>
      <c r="DVC6" s="69"/>
      <c r="DVD6" s="69"/>
      <c r="DVE6" s="69"/>
      <c r="DVF6" s="69"/>
      <c r="DVG6" s="69"/>
      <c r="DVH6" s="69"/>
      <c r="DVI6" s="69"/>
      <c r="DVJ6" s="69"/>
      <c r="DVK6" s="69"/>
      <c r="DVL6" s="69"/>
      <c r="DVM6" s="69"/>
      <c r="DVN6" s="69"/>
      <c r="DVO6" s="69"/>
      <c r="DVP6" s="69"/>
      <c r="DVQ6" s="69"/>
      <c r="DVR6" s="69"/>
      <c r="DVS6" s="69"/>
      <c r="DVT6" s="69"/>
      <c r="DVU6" s="69"/>
      <c r="DVV6" s="69"/>
      <c r="DVW6" s="69"/>
      <c r="DVX6" s="69"/>
      <c r="DVY6" s="69"/>
      <c r="DVZ6" s="69"/>
      <c r="DWA6" s="69"/>
      <c r="DWB6" s="69"/>
      <c r="DWC6" s="69"/>
      <c r="DWD6" s="69"/>
      <c r="DWE6" s="69"/>
      <c r="DWF6" s="69"/>
      <c r="DWG6" s="69"/>
      <c r="DWH6" s="69"/>
      <c r="DWI6" s="69"/>
      <c r="DWJ6" s="69"/>
      <c r="DWK6" s="69"/>
      <c r="DWL6" s="69"/>
      <c r="DWM6" s="69"/>
      <c r="DWN6" s="69"/>
      <c r="DWO6" s="69"/>
      <c r="DWP6" s="69"/>
      <c r="DWQ6" s="69"/>
      <c r="DWR6" s="69"/>
      <c r="DWS6" s="69"/>
      <c r="DWT6" s="69"/>
      <c r="DWU6" s="69"/>
      <c r="DWV6" s="69"/>
      <c r="DWW6" s="69"/>
      <c r="DWX6" s="69"/>
      <c r="DWY6" s="69"/>
      <c r="DWZ6" s="69"/>
      <c r="DXA6" s="69"/>
      <c r="DXB6" s="69"/>
      <c r="DXC6" s="69"/>
      <c r="DXD6" s="69"/>
      <c r="DXE6" s="69"/>
      <c r="DXF6" s="69"/>
      <c r="DXG6" s="69"/>
      <c r="DXH6" s="69"/>
      <c r="DXI6" s="69"/>
      <c r="DXJ6" s="69"/>
      <c r="DXK6" s="69"/>
      <c r="DXL6" s="69"/>
      <c r="DXM6" s="69"/>
      <c r="DXN6" s="69"/>
      <c r="DXO6" s="69"/>
      <c r="DXP6" s="69"/>
      <c r="DXQ6" s="69"/>
      <c r="DXR6" s="69"/>
      <c r="DXS6" s="69"/>
      <c r="DXT6" s="69"/>
      <c r="DXU6" s="69"/>
      <c r="DXV6" s="69"/>
      <c r="DXW6" s="69"/>
      <c r="DXX6" s="69"/>
      <c r="DXY6" s="69"/>
      <c r="DXZ6" s="69"/>
      <c r="DYA6" s="69"/>
      <c r="DYB6" s="69"/>
      <c r="DYC6" s="69"/>
      <c r="DYD6" s="69"/>
      <c r="DYE6" s="69"/>
      <c r="DYF6" s="69"/>
      <c r="DYG6" s="69"/>
      <c r="DYH6" s="69"/>
      <c r="DYI6" s="69"/>
      <c r="DYJ6" s="69"/>
      <c r="DYK6" s="69"/>
      <c r="DYL6" s="69"/>
      <c r="DYM6" s="69"/>
      <c r="DYN6" s="69"/>
      <c r="DYO6" s="69"/>
      <c r="DYP6" s="69"/>
      <c r="DYQ6" s="69"/>
      <c r="DYR6" s="69"/>
      <c r="DYS6" s="69"/>
      <c r="DYT6" s="69"/>
      <c r="DYU6" s="69"/>
      <c r="DYV6" s="69"/>
      <c r="DYW6" s="69"/>
      <c r="DYX6" s="69"/>
      <c r="DYY6" s="69"/>
      <c r="DYZ6" s="69"/>
      <c r="DZA6" s="69"/>
      <c r="DZB6" s="69"/>
      <c r="DZC6" s="69"/>
      <c r="DZD6" s="69"/>
      <c r="DZE6" s="69"/>
      <c r="DZF6" s="69"/>
      <c r="DZG6" s="69"/>
      <c r="DZH6" s="69"/>
      <c r="DZI6" s="69"/>
      <c r="DZJ6" s="69"/>
      <c r="DZK6" s="69"/>
      <c r="DZL6" s="69"/>
      <c r="DZM6" s="69"/>
      <c r="DZN6" s="69"/>
      <c r="DZO6" s="69"/>
      <c r="DZP6" s="69"/>
      <c r="DZQ6" s="69"/>
      <c r="DZR6" s="69"/>
      <c r="DZS6" s="69"/>
      <c r="DZT6" s="69"/>
      <c r="DZU6" s="69"/>
      <c r="DZV6" s="69"/>
      <c r="DZW6" s="69"/>
      <c r="DZX6" s="69"/>
      <c r="DZY6" s="69"/>
      <c r="DZZ6" s="69"/>
      <c r="EAA6" s="69"/>
      <c r="EAB6" s="69"/>
      <c r="EAC6" s="69"/>
      <c r="EAD6" s="69"/>
      <c r="EAE6" s="69"/>
      <c r="EAF6" s="69"/>
      <c r="EAG6" s="69"/>
      <c r="EAH6" s="69"/>
      <c r="EAI6" s="69"/>
      <c r="EAJ6" s="69"/>
      <c r="EAK6" s="69"/>
      <c r="EAL6" s="69"/>
      <c r="EAM6" s="69"/>
      <c r="EAN6" s="69"/>
      <c r="EAO6" s="69"/>
      <c r="EAP6" s="69"/>
      <c r="EAQ6" s="69"/>
      <c r="EAR6" s="69"/>
      <c r="EAS6" s="69"/>
      <c r="EAT6" s="69"/>
      <c r="EAU6" s="69"/>
      <c r="EAV6" s="69"/>
      <c r="EAW6" s="69"/>
      <c r="EAX6" s="69"/>
      <c r="EAY6" s="69"/>
      <c r="EAZ6" s="69"/>
      <c r="EBA6" s="69"/>
      <c r="EBB6" s="69"/>
      <c r="EBC6" s="69"/>
      <c r="EBD6" s="69"/>
      <c r="EBE6" s="69"/>
      <c r="EBF6" s="69"/>
      <c r="EBG6" s="69"/>
      <c r="EBH6" s="69"/>
      <c r="EBI6" s="69"/>
      <c r="EBJ6" s="69"/>
      <c r="EBK6" s="69"/>
      <c r="EBL6" s="69"/>
      <c r="EBM6" s="69"/>
      <c r="EBN6" s="69"/>
      <c r="EBO6" s="69"/>
      <c r="EBP6" s="69"/>
      <c r="EBQ6" s="69"/>
      <c r="EBR6" s="69"/>
      <c r="EBS6" s="69"/>
      <c r="EBT6" s="69"/>
      <c r="EBU6" s="69"/>
      <c r="EBV6" s="69"/>
      <c r="EBW6" s="69"/>
      <c r="EBX6" s="69"/>
      <c r="EBY6" s="69"/>
      <c r="EBZ6" s="69"/>
      <c r="ECA6" s="69"/>
      <c r="ECB6" s="69"/>
      <c r="ECC6" s="69"/>
      <c r="ECD6" s="69"/>
      <c r="ECE6" s="69"/>
      <c r="ECF6" s="69"/>
      <c r="ECG6" s="69"/>
      <c r="ECH6" s="69"/>
      <c r="ECI6" s="69"/>
      <c r="ECJ6" s="69"/>
      <c r="ECK6" s="69"/>
      <c r="ECL6" s="69"/>
      <c r="ECM6" s="69"/>
      <c r="ECN6" s="69"/>
      <c r="ECO6" s="69"/>
      <c r="ECP6" s="69"/>
      <c r="ECQ6" s="69"/>
      <c r="ECR6" s="69"/>
      <c r="ECS6" s="69"/>
      <c r="ECT6" s="69"/>
      <c r="ECU6" s="69"/>
      <c r="ECV6" s="69"/>
      <c r="ECW6" s="69"/>
      <c r="ECX6" s="69"/>
      <c r="ECY6" s="69"/>
      <c r="ECZ6" s="69"/>
      <c r="EDA6" s="69"/>
      <c r="EDB6" s="69"/>
      <c r="EDC6" s="69"/>
      <c r="EDD6" s="69"/>
      <c r="EDE6" s="69"/>
      <c r="EDF6" s="69"/>
      <c r="EDG6" s="69"/>
      <c r="EDH6" s="69"/>
      <c r="EDI6" s="69"/>
      <c r="EDJ6" s="69"/>
      <c r="EDK6" s="69"/>
      <c r="EDL6" s="69"/>
      <c r="EDM6" s="69"/>
      <c r="EDN6" s="69"/>
      <c r="EDO6" s="69"/>
      <c r="EDP6" s="69"/>
      <c r="EDQ6" s="69"/>
      <c r="EDR6" s="69"/>
      <c r="EDS6" s="69"/>
      <c r="EDT6" s="69"/>
      <c r="EDU6" s="69"/>
      <c r="EDV6" s="69"/>
      <c r="EDW6" s="69"/>
      <c r="EDX6" s="69"/>
      <c r="EDY6" s="69"/>
      <c r="EDZ6" s="69"/>
      <c r="EEA6" s="69"/>
      <c r="EEB6" s="69"/>
      <c r="EEC6" s="69"/>
      <c r="EED6" s="69"/>
      <c r="EEE6" s="69"/>
      <c r="EEF6" s="69"/>
      <c r="EEG6" s="69"/>
      <c r="EEH6" s="69"/>
      <c r="EEI6" s="69"/>
      <c r="EEJ6" s="69"/>
      <c r="EEK6" s="69"/>
      <c r="EEL6" s="69"/>
      <c r="EEM6" s="69"/>
      <c r="EEN6" s="69"/>
      <c r="EEO6" s="69"/>
      <c r="EEP6" s="69"/>
      <c r="EEQ6" s="69"/>
      <c r="EER6" s="69"/>
      <c r="EES6" s="69"/>
      <c r="EET6" s="69"/>
      <c r="EEU6" s="69"/>
      <c r="EEV6" s="69"/>
      <c r="EEW6" s="69"/>
      <c r="EEX6" s="69"/>
      <c r="EEY6" s="69"/>
      <c r="EEZ6" s="69"/>
      <c r="EFA6" s="69"/>
      <c r="EFB6" s="69"/>
      <c r="EFC6" s="69"/>
      <c r="EFD6" s="69"/>
      <c r="EFE6" s="69"/>
      <c r="EFF6" s="69"/>
      <c r="EFG6" s="69"/>
      <c r="EFH6" s="69"/>
      <c r="EFI6" s="69"/>
      <c r="EFJ6" s="69"/>
      <c r="EFK6" s="69"/>
      <c r="EFL6" s="69"/>
      <c r="EFM6" s="69"/>
      <c r="EFN6" s="69"/>
      <c r="EFO6" s="69"/>
      <c r="EFP6" s="69"/>
      <c r="EFQ6" s="69"/>
      <c r="EFR6" s="69"/>
      <c r="EFS6" s="69"/>
      <c r="EFT6" s="69"/>
      <c r="EFU6" s="69"/>
      <c r="EFV6" s="69"/>
      <c r="EFW6" s="69"/>
      <c r="EFX6" s="69"/>
      <c r="EFY6" s="69"/>
      <c r="EFZ6" s="69"/>
      <c r="EGA6" s="69"/>
      <c r="EGB6" s="69"/>
      <c r="EGC6" s="69"/>
      <c r="EGD6" s="69"/>
      <c r="EGE6" s="69"/>
      <c r="EGF6" s="69"/>
      <c r="EGG6" s="69"/>
      <c r="EGH6" s="69"/>
      <c r="EGI6" s="69"/>
      <c r="EGJ6" s="69"/>
      <c r="EGK6" s="69"/>
      <c r="EGL6" s="69"/>
      <c r="EGM6" s="69"/>
      <c r="EGN6" s="69"/>
      <c r="EGO6" s="69"/>
      <c r="EGP6" s="69"/>
      <c r="EGQ6" s="69"/>
      <c r="EGR6" s="69"/>
      <c r="EGS6" s="69"/>
      <c r="EGT6" s="69"/>
      <c r="EGU6" s="69"/>
      <c r="EGV6" s="69"/>
      <c r="EGW6" s="69"/>
      <c r="EGX6" s="69"/>
      <c r="EGY6" s="69"/>
      <c r="EGZ6" s="69"/>
      <c r="EHA6" s="69"/>
      <c r="EHB6" s="69"/>
      <c r="EHC6" s="69"/>
      <c r="EHD6" s="69"/>
      <c r="EHE6" s="69"/>
      <c r="EHF6" s="69"/>
      <c r="EHG6" s="69"/>
      <c r="EHH6" s="69"/>
      <c r="EHI6" s="69"/>
      <c r="EHJ6" s="69"/>
      <c r="EHK6" s="69"/>
      <c r="EHL6" s="69"/>
      <c r="EHM6" s="69"/>
      <c r="EHN6" s="69"/>
      <c r="EHO6" s="69"/>
      <c r="EHP6" s="69"/>
      <c r="EHQ6" s="69"/>
      <c r="EHR6" s="69"/>
      <c r="EHS6" s="69"/>
      <c r="EHT6" s="69"/>
      <c r="EHU6" s="69"/>
      <c r="EHV6" s="69"/>
      <c r="EHW6" s="69"/>
      <c r="EHX6" s="69"/>
      <c r="EHY6" s="69"/>
      <c r="EHZ6" s="69"/>
      <c r="EIA6" s="69"/>
      <c r="EIB6" s="69"/>
      <c r="EIC6" s="69"/>
      <c r="EID6" s="69"/>
      <c r="EIE6" s="69"/>
      <c r="EIF6" s="69"/>
      <c r="EIG6" s="69"/>
      <c r="EIH6" s="69"/>
      <c r="EII6" s="69"/>
      <c r="EIJ6" s="69"/>
      <c r="EIK6" s="69"/>
      <c r="EIL6" s="69"/>
      <c r="EIM6" s="69"/>
      <c r="EIN6" s="69"/>
      <c r="EIO6" s="69"/>
      <c r="EIP6" s="69"/>
      <c r="EIQ6" s="69"/>
      <c r="EIR6" s="69"/>
      <c r="EIS6" s="69"/>
      <c r="EIT6" s="69"/>
      <c r="EIU6" s="69"/>
      <c r="EIV6" s="69"/>
      <c r="EIW6" s="69"/>
      <c r="EIX6" s="69"/>
      <c r="EIY6" s="69"/>
      <c r="EIZ6" s="69"/>
      <c r="EJA6" s="69"/>
      <c r="EJB6" s="69"/>
      <c r="EJC6" s="69"/>
      <c r="EJD6" s="69"/>
      <c r="EJE6" s="69"/>
      <c r="EJF6" s="69"/>
      <c r="EJG6" s="69"/>
      <c r="EJH6" s="69"/>
      <c r="EJI6" s="69"/>
      <c r="EJJ6" s="69"/>
      <c r="EJK6" s="69"/>
      <c r="EJL6" s="69"/>
      <c r="EJM6" s="69"/>
      <c r="EJN6" s="69"/>
      <c r="EJO6" s="69"/>
      <c r="EJP6" s="69"/>
      <c r="EJQ6" s="69"/>
      <c r="EJR6" s="69"/>
      <c r="EJS6" s="69"/>
      <c r="EJT6" s="69"/>
      <c r="EJU6" s="69"/>
      <c r="EJV6" s="69"/>
      <c r="EJW6" s="69"/>
      <c r="EJX6" s="69"/>
      <c r="EJY6" s="69"/>
      <c r="EJZ6" s="69"/>
      <c r="EKA6" s="69"/>
      <c r="EKB6" s="69"/>
      <c r="EKC6" s="69"/>
      <c r="EKD6" s="69"/>
      <c r="EKE6" s="69"/>
      <c r="EKF6" s="69"/>
      <c r="EKG6" s="69"/>
      <c r="EKH6" s="69"/>
      <c r="EKI6" s="69"/>
      <c r="EKJ6" s="69"/>
      <c r="EKK6" s="69"/>
      <c r="EKL6" s="69"/>
      <c r="EKM6" s="69"/>
      <c r="EKN6" s="69"/>
      <c r="EKO6" s="69"/>
      <c r="EKP6" s="69"/>
      <c r="EKQ6" s="69"/>
      <c r="EKR6" s="69"/>
      <c r="EKS6" s="69"/>
      <c r="EKT6" s="69"/>
      <c r="EKU6" s="69"/>
      <c r="EKV6" s="69"/>
      <c r="EKW6" s="69"/>
      <c r="EKX6" s="69"/>
      <c r="EKY6" s="69"/>
      <c r="EKZ6" s="69"/>
      <c r="ELA6" s="69"/>
      <c r="ELB6" s="69"/>
      <c r="ELC6" s="69"/>
      <c r="ELD6" s="69"/>
      <c r="ELE6" s="69"/>
      <c r="ELF6" s="69"/>
      <c r="ELG6" s="69"/>
      <c r="ELH6" s="69"/>
      <c r="ELI6" s="69"/>
      <c r="ELJ6" s="69"/>
      <c r="ELK6" s="69"/>
      <c r="ELL6" s="69"/>
      <c r="ELM6" s="69"/>
      <c r="ELN6" s="69"/>
      <c r="ELO6" s="69"/>
      <c r="ELP6" s="69"/>
      <c r="ELQ6" s="69"/>
      <c r="ELR6" s="69"/>
      <c r="ELS6" s="69"/>
      <c r="ELT6" s="69"/>
      <c r="ELU6" s="69"/>
      <c r="ELV6" s="69"/>
      <c r="ELW6" s="69"/>
      <c r="ELX6" s="69"/>
      <c r="ELY6" s="69"/>
      <c r="ELZ6" s="69"/>
      <c r="EMA6" s="69"/>
      <c r="EMB6" s="69"/>
      <c r="EMC6" s="69"/>
      <c r="EMD6" s="69"/>
      <c r="EME6" s="69"/>
      <c r="EMF6" s="69"/>
      <c r="EMG6" s="69"/>
      <c r="EMH6" s="69"/>
      <c r="EMI6" s="69"/>
      <c r="EMJ6" s="69"/>
      <c r="EMK6" s="69"/>
      <c r="EML6" s="69"/>
      <c r="EMM6" s="69"/>
      <c r="EMN6" s="69"/>
      <c r="EMO6" s="69"/>
      <c r="EMP6" s="69"/>
      <c r="EMQ6" s="69"/>
      <c r="EMR6" s="69"/>
      <c r="EMS6" s="69"/>
      <c r="EMT6" s="69"/>
      <c r="EMU6" s="69"/>
      <c r="EMV6" s="69"/>
      <c r="EMW6" s="69"/>
      <c r="EMX6" s="69"/>
      <c r="EMY6" s="69"/>
      <c r="EMZ6" s="69"/>
      <c r="ENA6" s="69"/>
      <c r="ENB6" s="69"/>
      <c r="ENC6" s="69"/>
      <c r="END6" s="69"/>
      <c r="ENE6" s="69"/>
      <c r="ENF6" s="69"/>
      <c r="ENG6" s="69"/>
      <c r="ENH6" s="69"/>
      <c r="ENI6" s="69"/>
      <c r="ENJ6" s="69"/>
      <c r="ENK6" s="69"/>
      <c r="ENL6" s="69"/>
      <c r="ENM6" s="69"/>
      <c r="ENN6" s="69"/>
      <c r="ENO6" s="69"/>
      <c r="ENP6" s="69"/>
      <c r="ENQ6" s="69"/>
      <c r="ENR6" s="69"/>
      <c r="ENS6" s="69"/>
      <c r="ENT6" s="69"/>
      <c r="ENU6" s="69"/>
      <c r="ENV6" s="69"/>
      <c r="ENW6" s="69"/>
      <c r="ENX6" s="69"/>
      <c r="ENY6" s="69"/>
      <c r="ENZ6" s="69"/>
      <c r="EOA6" s="69"/>
      <c r="EOB6" s="69"/>
      <c r="EOC6" s="69"/>
      <c r="EOD6" s="69"/>
      <c r="EOE6" s="69"/>
      <c r="EOF6" s="69"/>
      <c r="EOG6" s="69"/>
      <c r="EOH6" s="69"/>
      <c r="EOI6" s="69"/>
      <c r="EOJ6" s="69"/>
      <c r="EOK6" s="69"/>
      <c r="EOL6" s="69"/>
      <c r="EOM6" s="69"/>
      <c r="EON6" s="69"/>
      <c r="EOO6" s="69"/>
      <c r="EOP6" s="69"/>
      <c r="EOQ6" s="69"/>
      <c r="EOR6" s="69"/>
      <c r="EOS6" s="69"/>
      <c r="EOT6" s="69"/>
      <c r="EOU6" s="69"/>
      <c r="EOV6" s="69"/>
      <c r="EOW6" s="69"/>
      <c r="EOX6" s="69"/>
      <c r="EOY6" s="69"/>
      <c r="EOZ6" s="69"/>
      <c r="EPA6" s="69"/>
      <c r="EPB6" s="69"/>
      <c r="EPC6" s="69"/>
      <c r="EPD6" s="69"/>
      <c r="EPE6" s="69"/>
      <c r="EPF6" s="69"/>
      <c r="EPG6" s="69"/>
      <c r="EPH6" s="69"/>
      <c r="EPI6" s="69"/>
      <c r="EPJ6" s="69"/>
      <c r="EPK6" s="69"/>
      <c r="EPL6" s="69"/>
      <c r="EPM6" s="69"/>
      <c r="EPN6" s="69"/>
      <c r="EPO6" s="69"/>
      <c r="EPP6" s="69"/>
      <c r="EPQ6" s="69"/>
      <c r="EPR6" s="69"/>
      <c r="EPS6" s="69"/>
      <c r="EPT6" s="69"/>
      <c r="EPU6" s="69"/>
      <c r="EPV6" s="69"/>
      <c r="EPW6" s="69"/>
      <c r="EPX6" s="69"/>
      <c r="EPY6" s="69"/>
      <c r="EPZ6" s="69"/>
      <c r="EQA6" s="69"/>
      <c r="EQB6" s="69"/>
      <c r="EQC6" s="69"/>
      <c r="EQD6" s="69"/>
      <c r="EQE6" s="69"/>
      <c r="EQF6" s="69"/>
      <c r="EQG6" s="69"/>
      <c r="EQH6" s="69"/>
      <c r="EQI6" s="69"/>
      <c r="EQJ6" s="69"/>
      <c r="EQK6" s="69"/>
      <c r="EQL6" s="69"/>
      <c r="EQM6" s="69"/>
      <c r="EQN6" s="69"/>
      <c r="EQO6" s="69"/>
      <c r="EQP6" s="69"/>
      <c r="EQQ6" s="69"/>
      <c r="EQR6" s="69"/>
      <c r="EQS6" s="69"/>
      <c r="EQT6" s="69"/>
      <c r="EQU6" s="69"/>
      <c r="EQV6" s="69"/>
      <c r="EQW6" s="69"/>
      <c r="EQX6" s="69"/>
      <c r="EQY6" s="69"/>
      <c r="EQZ6" s="69"/>
      <c r="ERA6" s="69"/>
      <c r="ERB6" s="69"/>
      <c r="ERC6" s="69"/>
      <c r="ERD6" s="69"/>
      <c r="ERE6" s="69"/>
      <c r="ERF6" s="69"/>
      <c r="ERG6" s="69"/>
      <c r="ERH6" s="69"/>
      <c r="ERI6" s="69"/>
      <c r="ERJ6" s="69"/>
      <c r="ERK6" s="69"/>
      <c r="ERL6" s="69"/>
      <c r="ERM6" s="69"/>
      <c r="ERN6" s="69"/>
      <c r="ERO6" s="69"/>
      <c r="ERP6" s="69"/>
      <c r="ERQ6" s="69"/>
      <c r="ERR6" s="69"/>
      <c r="ERS6" s="69"/>
      <c r="ERT6" s="69"/>
      <c r="ERU6" s="69"/>
      <c r="ERV6" s="69"/>
      <c r="ERW6" s="69"/>
      <c r="ERX6" s="69"/>
      <c r="ERY6" s="69"/>
      <c r="ERZ6" s="69"/>
      <c r="ESA6" s="69"/>
      <c r="ESB6" s="69"/>
      <c r="ESC6" s="69"/>
      <c r="ESD6" s="69"/>
      <c r="ESE6" s="69"/>
      <c r="ESF6" s="69"/>
      <c r="ESG6" s="69"/>
      <c r="ESH6" s="69"/>
      <c r="ESI6" s="69"/>
      <c r="ESJ6" s="69"/>
      <c r="ESK6" s="69"/>
      <c r="ESL6" s="69"/>
      <c r="ESM6" s="69"/>
      <c r="ESN6" s="69"/>
      <c r="ESO6" s="69"/>
      <c r="ESP6" s="69"/>
      <c r="ESQ6" s="69"/>
      <c r="ESR6" s="69"/>
      <c r="ESS6" s="69"/>
      <c r="EST6" s="69"/>
      <c r="ESU6" s="69"/>
      <c r="ESV6" s="69"/>
      <c r="ESW6" s="69"/>
      <c r="ESX6" s="69"/>
      <c r="ESY6" s="69"/>
      <c r="ESZ6" s="69"/>
      <c r="ETA6" s="69"/>
      <c r="ETB6" s="69"/>
      <c r="ETC6" s="69"/>
      <c r="ETD6" s="69"/>
      <c r="ETE6" s="69"/>
      <c r="ETF6" s="69"/>
      <c r="ETG6" s="69"/>
      <c r="ETH6" s="69"/>
      <c r="ETI6" s="69"/>
      <c r="ETJ6" s="69"/>
      <c r="ETK6" s="69"/>
      <c r="ETL6" s="69"/>
      <c r="ETM6" s="69"/>
      <c r="ETN6" s="69"/>
      <c r="ETO6" s="69"/>
      <c r="ETP6" s="69"/>
      <c r="ETQ6" s="69"/>
      <c r="ETR6" s="69"/>
      <c r="ETS6" s="69"/>
      <c r="ETT6" s="69"/>
      <c r="ETU6" s="69"/>
      <c r="ETV6" s="69"/>
      <c r="ETW6" s="69"/>
      <c r="ETX6" s="69"/>
      <c r="ETY6" s="69"/>
      <c r="ETZ6" s="69"/>
      <c r="EUA6" s="69"/>
      <c r="EUB6" s="69"/>
      <c r="EUC6" s="69"/>
      <c r="EUD6" s="69"/>
      <c r="EUE6" s="69"/>
      <c r="EUF6" s="69"/>
      <c r="EUG6" s="69"/>
      <c r="EUH6" s="69"/>
      <c r="EUI6" s="69"/>
      <c r="EUJ6" s="69"/>
      <c r="EUK6" s="69"/>
      <c r="EUL6" s="69"/>
      <c r="EUM6" s="69"/>
      <c r="EUN6" s="69"/>
      <c r="EUO6" s="69"/>
      <c r="EUP6" s="69"/>
      <c r="EUQ6" s="69"/>
      <c r="EUR6" s="69"/>
      <c r="EUS6" s="69"/>
      <c r="EUT6" s="69"/>
      <c r="EUU6" s="69"/>
      <c r="EUV6" s="69"/>
      <c r="EUW6" s="69"/>
      <c r="EUX6" s="69"/>
      <c r="EUY6" s="69"/>
      <c r="EUZ6" s="69"/>
      <c r="EVA6" s="69"/>
      <c r="EVB6" s="69"/>
      <c r="EVC6" s="69"/>
      <c r="EVD6" s="69"/>
      <c r="EVE6" s="69"/>
      <c r="EVF6" s="69"/>
      <c r="EVG6" s="69"/>
      <c r="EVH6" s="69"/>
      <c r="EVI6" s="69"/>
      <c r="EVJ6" s="69"/>
      <c r="EVK6" s="69"/>
      <c r="EVL6" s="69"/>
      <c r="EVM6" s="69"/>
      <c r="EVN6" s="69"/>
      <c r="EVO6" s="69"/>
      <c r="EVP6" s="69"/>
      <c r="EVQ6" s="69"/>
      <c r="EVR6" s="69"/>
      <c r="EVS6" s="69"/>
      <c r="EVT6" s="69"/>
      <c r="EVU6" s="69"/>
      <c r="EVV6" s="69"/>
      <c r="EVW6" s="69"/>
      <c r="EVX6" s="69"/>
      <c r="EVY6" s="69"/>
      <c r="EVZ6" s="69"/>
      <c r="EWA6" s="69"/>
      <c r="EWB6" s="69"/>
      <c r="EWC6" s="69"/>
      <c r="EWD6" s="69"/>
      <c r="EWE6" s="69"/>
      <c r="EWF6" s="69"/>
      <c r="EWG6" s="69"/>
      <c r="EWH6" s="69"/>
      <c r="EWI6" s="69"/>
      <c r="EWJ6" s="69"/>
      <c r="EWK6" s="69"/>
      <c r="EWL6" s="69"/>
      <c r="EWM6" s="69"/>
      <c r="EWN6" s="69"/>
      <c r="EWO6" s="69"/>
      <c r="EWP6" s="69"/>
      <c r="EWQ6" s="69"/>
      <c r="EWR6" s="69"/>
      <c r="EWS6" s="69"/>
      <c r="EWT6" s="69"/>
      <c r="EWU6" s="69"/>
      <c r="EWV6" s="69"/>
      <c r="EWW6" s="69"/>
      <c r="EWX6" s="69"/>
      <c r="EWY6" s="69"/>
      <c r="EWZ6" s="69"/>
      <c r="EXA6" s="69"/>
      <c r="EXB6" s="69"/>
      <c r="EXC6" s="69"/>
      <c r="EXD6" s="69"/>
      <c r="EXE6" s="69"/>
      <c r="EXF6" s="69"/>
      <c r="EXG6" s="69"/>
      <c r="EXH6" s="69"/>
      <c r="EXI6" s="69"/>
      <c r="EXJ6" s="69"/>
      <c r="EXK6" s="69"/>
      <c r="EXL6" s="69"/>
      <c r="EXM6" s="69"/>
      <c r="EXN6" s="69"/>
      <c r="EXO6" s="69"/>
      <c r="EXP6" s="69"/>
      <c r="EXQ6" s="69"/>
      <c r="EXR6" s="69"/>
      <c r="EXS6" s="69"/>
      <c r="EXT6" s="69"/>
      <c r="EXU6" s="69"/>
      <c r="EXV6" s="69"/>
      <c r="EXW6" s="69"/>
      <c r="EXX6" s="69"/>
      <c r="EXY6" s="69"/>
      <c r="EXZ6" s="69"/>
      <c r="EYA6" s="69"/>
      <c r="EYB6" s="69"/>
      <c r="EYC6" s="69"/>
      <c r="EYD6" s="69"/>
      <c r="EYE6" s="69"/>
      <c r="EYF6" s="69"/>
      <c r="EYG6" s="69"/>
      <c r="EYH6" s="69"/>
      <c r="EYI6" s="69"/>
      <c r="EYJ6" s="69"/>
      <c r="EYK6" s="69"/>
      <c r="EYL6" s="69"/>
      <c r="EYM6" s="69"/>
      <c r="EYN6" s="69"/>
      <c r="EYO6" s="69"/>
      <c r="EYP6" s="69"/>
      <c r="EYQ6" s="69"/>
      <c r="EYR6" s="69"/>
      <c r="EYS6" s="69"/>
      <c r="EYT6" s="69"/>
      <c r="EYU6" s="69"/>
      <c r="EYV6" s="69"/>
      <c r="EYW6" s="69"/>
      <c r="EYX6" s="69"/>
      <c r="EYY6" s="69"/>
      <c r="EYZ6" s="69"/>
      <c r="EZA6" s="69"/>
      <c r="EZB6" s="69"/>
      <c r="EZC6" s="69"/>
      <c r="EZD6" s="69"/>
      <c r="EZE6" s="69"/>
      <c r="EZF6" s="69"/>
      <c r="EZG6" s="69"/>
      <c r="EZH6" s="69"/>
      <c r="EZI6" s="69"/>
      <c r="EZJ6" s="69"/>
      <c r="EZK6" s="69"/>
      <c r="EZL6" s="69"/>
      <c r="EZM6" s="69"/>
      <c r="EZN6" s="69"/>
      <c r="EZO6" s="69"/>
      <c r="EZP6" s="69"/>
      <c r="EZQ6" s="69"/>
      <c r="EZR6" s="69"/>
      <c r="EZS6" s="69"/>
      <c r="EZT6" s="69"/>
      <c r="EZU6" s="69"/>
      <c r="EZV6" s="69"/>
      <c r="EZW6" s="69"/>
      <c r="EZX6" s="69"/>
      <c r="EZY6" s="69"/>
      <c r="EZZ6" s="69"/>
      <c r="FAA6" s="69"/>
      <c r="FAB6" s="69"/>
      <c r="FAC6" s="69"/>
      <c r="FAD6" s="69"/>
      <c r="FAE6" s="69"/>
      <c r="FAF6" s="69"/>
      <c r="FAG6" s="69"/>
      <c r="FAH6" s="69"/>
      <c r="FAI6" s="69"/>
      <c r="FAJ6" s="69"/>
      <c r="FAK6" s="69"/>
      <c r="FAL6" s="69"/>
      <c r="FAM6" s="69"/>
      <c r="FAN6" s="69"/>
      <c r="FAO6" s="69"/>
      <c r="FAP6" s="69"/>
      <c r="FAQ6" s="69"/>
      <c r="FAR6" s="69"/>
      <c r="FAS6" s="69"/>
      <c r="FAT6" s="69"/>
      <c r="FAU6" s="69"/>
      <c r="FAV6" s="69"/>
      <c r="FAW6" s="69"/>
      <c r="FAX6" s="69"/>
      <c r="FAY6" s="69"/>
      <c r="FAZ6" s="69"/>
      <c r="FBA6" s="69"/>
      <c r="FBB6" s="69"/>
      <c r="FBC6" s="69"/>
      <c r="FBD6" s="69"/>
      <c r="FBE6" s="69"/>
      <c r="FBF6" s="69"/>
      <c r="FBG6" s="69"/>
      <c r="FBH6" s="69"/>
      <c r="FBI6" s="69"/>
      <c r="FBJ6" s="69"/>
      <c r="FBK6" s="69"/>
      <c r="FBL6" s="69"/>
      <c r="FBM6" s="69"/>
      <c r="FBN6" s="69"/>
      <c r="FBO6" s="69"/>
      <c r="FBP6" s="69"/>
      <c r="FBQ6" s="69"/>
      <c r="FBR6" s="69"/>
      <c r="FBS6" s="69"/>
      <c r="FBT6" s="69"/>
      <c r="FBU6" s="69"/>
      <c r="FBV6" s="69"/>
      <c r="FBW6" s="69"/>
      <c r="FBX6" s="69"/>
      <c r="FBY6" s="69"/>
      <c r="FBZ6" s="69"/>
      <c r="FCA6" s="69"/>
      <c r="FCB6" s="69"/>
      <c r="FCC6" s="69"/>
      <c r="FCD6" s="69"/>
      <c r="FCE6" s="69"/>
      <c r="FCF6" s="69"/>
      <c r="FCG6" s="69"/>
      <c r="FCH6" s="69"/>
      <c r="FCI6" s="69"/>
      <c r="FCJ6" s="69"/>
      <c r="FCK6" s="69"/>
      <c r="FCL6" s="69"/>
      <c r="FCM6" s="69"/>
      <c r="FCN6" s="69"/>
      <c r="FCO6" s="69"/>
      <c r="FCP6" s="69"/>
      <c r="FCQ6" s="69"/>
      <c r="FCR6" s="69"/>
      <c r="FCS6" s="69"/>
      <c r="FCT6" s="69"/>
      <c r="FCU6" s="69"/>
      <c r="FCV6" s="69"/>
      <c r="FCW6" s="69"/>
      <c r="FCX6" s="69"/>
      <c r="FCY6" s="69"/>
      <c r="FCZ6" s="69"/>
      <c r="FDA6" s="69"/>
      <c r="FDB6" s="69"/>
      <c r="FDC6" s="69"/>
      <c r="FDD6" s="69"/>
      <c r="FDE6" s="69"/>
      <c r="FDF6" s="69"/>
      <c r="FDG6" s="69"/>
      <c r="FDH6" s="69"/>
      <c r="FDI6" s="69"/>
      <c r="FDJ6" s="69"/>
      <c r="FDK6" s="69"/>
      <c r="FDL6" s="69"/>
      <c r="FDM6" s="69"/>
      <c r="FDN6" s="69"/>
      <c r="FDO6" s="69"/>
      <c r="FDP6" s="69"/>
      <c r="FDQ6" s="69"/>
      <c r="FDR6" s="69"/>
      <c r="FDS6" s="69"/>
      <c r="FDT6" s="69"/>
      <c r="FDU6" s="69"/>
      <c r="FDV6" s="69"/>
      <c r="FDW6" s="69"/>
      <c r="FDX6" s="69"/>
      <c r="FDY6" s="69"/>
      <c r="FDZ6" s="69"/>
      <c r="FEA6" s="69"/>
      <c r="FEB6" s="69"/>
      <c r="FEC6" s="69"/>
      <c r="FED6" s="69"/>
      <c r="FEE6" s="69"/>
      <c r="FEF6" s="69"/>
      <c r="FEG6" s="69"/>
      <c r="FEH6" s="69"/>
      <c r="FEI6" s="69"/>
      <c r="FEJ6" s="69"/>
      <c r="FEK6" s="69"/>
      <c r="FEL6" s="69"/>
      <c r="FEM6" s="69"/>
      <c r="FEN6" s="69"/>
      <c r="FEO6" s="69"/>
      <c r="FEP6" s="69"/>
      <c r="FEQ6" s="69"/>
      <c r="FER6" s="69"/>
      <c r="FES6" s="69"/>
      <c r="FET6" s="69"/>
      <c r="FEU6" s="69"/>
      <c r="FEV6" s="69"/>
      <c r="FEW6" s="69"/>
      <c r="FEX6" s="69"/>
      <c r="FEY6" s="69"/>
      <c r="FEZ6" s="69"/>
      <c r="FFA6" s="69"/>
      <c r="FFB6" s="69"/>
      <c r="FFC6" s="69"/>
      <c r="FFD6" s="69"/>
      <c r="FFE6" s="69"/>
      <c r="FFF6" s="69"/>
      <c r="FFG6" s="69"/>
      <c r="FFH6" s="69"/>
      <c r="FFI6" s="69"/>
      <c r="FFJ6" s="69"/>
      <c r="FFK6" s="69"/>
      <c r="FFL6" s="69"/>
      <c r="FFM6" s="69"/>
      <c r="FFN6" s="69"/>
      <c r="FFO6" s="69"/>
      <c r="FFP6" s="69"/>
      <c r="FFQ6" s="69"/>
      <c r="FFR6" s="69"/>
      <c r="FFS6" s="69"/>
      <c r="FFT6" s="69"/>
      <c r="FFU6" s="69"/>
      <c r="FFV6" s="69"/>
      <c r="FFW6" s="69"/>
      <c r="FFX6" s="69"/>
      <c r="FFY6" s="69"/>
      <c r="FFZ6" s="69"/>
      <c r="FGA6" s="69"/>
      <c r="FGB6" s="69"/>
      <c r="FGC6" s="69"/>
      <c r="FGD6" s="69"/>
      <c r="FGE6" s="69"/>
      <c r="FGF6" s="69"/>
      <c r="FGG6" s="69"/>
      <c r="FGH6" s="69"/>
      <c r="FGI6" s="69"/>
      <c r="FGJ6" s="69"/>
      <c r="FGK6" s="69"/>
      <c r="FGL6" s="69"/>
      <c r="FGM6" s="69"/>
      <c r="FGN6" s="69"/>
      <c r="FGO6" s="69"/>
      <c r="FGP6" s="69"/>
      <c r="FGQ6" s="69"/>
      <c r="FGR6" s="69"/>
      <c r="FGS6" s="69"/>
      <c r="FGT6" s="69"/>
      <c r="FGU6" s="69"/>
      <c r="FGV6" s="69"/>
      <c r="FGW6" s="69"/>
      <c r="FGX6" s="69"/>
      <c r="FGY6" s="69"/>
      <c r="FGZ6" s="69"/>
      <c r="FHA6" s="69"/>
      <c r="FHB6" s="69"/>
      <c r="FHC6" s="69"/>
      <c r="FHD6" s="69"/>
      <c r="FHE6" s="69"/>
      <c r="FHF6" s="69"/>
      <c r="FHG6" s="69"/>
      <c r="FHH6" s="69"/>
      <c r="FHI6" s="69"/>
      <c r="FHJ6" s="69"/>
      <c r="FHK6" s="69"/>
      <c r="FHL6" s="69"/>
      <c r="FHM6" s="69"/>
      <c r="FHN6" s="69"/>
      <c r="FHO6" s="69"/>
      <c r="FHP6" s="69"/>
      <c r="FHQ6" s="69"/>
      <c r="FHR6" s="69"/>
      <c r="FHS6" s="69"/>
      <c r="FHT6" s="69"/>
      <c r="FHU6" s="69"/>
      <c r="FHV6" s="69"/>
      <c r="FHW6" s="69"/>
      <c r="FHX6" s="69"/>
      <c r="FHY6" s="69"/>
      <c r="FHZ6" s="69"/>
      <c r="FIA6" s="69"/>
      <c r="FIB6" s="69"/>
      <c r="FIC6" s="69"/>
      <c r="FID6" s="69"/>
      <c r="FIE6" s="69"/>
      <c r="FIF6" s="69"/>
      <c r="FIG6" s="69"/>
      <c r="FIH6" s="69"/>
      <c r="FII6" s="69"/>
      <c r="FIJ6" s="69"/>
      <c r="FIK6" s="69"/>
      <c r="FIL6" s="69"/>
      <c r="FIM6" s="69"/>
      <c r="FIN6" s="69"/>
      <c r="FIO6" s="69"/>
      <c r="FIP6" s="69"/>
      <c r="FIQ6" s="69"/>
      <c r="FIR6" s="69"/>
      <c r="FIS6" s="69"/>
      <c r="FIT6" s="69"/>
      <c r="FIU6" s="69"/>
      <c r="FIV6" s="69"/>
      <c r="FIW6" s="69"/>
      <c r="FIX6" s="69"/>
      <c r="FIY6" s="69"/>
      <c r="FIZ6" s="69"/>
      <c r="FJA6" s="69"/>
      <c r="FJB6" s="69"/>
      <c r="FJC6" s="69"/>
      <c r="FJD6" s="69"/>
      <c r="FJE6" s="69"/>
      <c r="FJF6" s="69"/>
      <c r="FJG6" s="69"/>
      <c r="FJH6" s="69"/>
      <c r="FJI6" s="69"/>
      <c r="FJJ6" s="69"/>
      <c r="FJK6" s="69"/>
      <c r="FJL6" s="69"/>
      <c r="FJM6" s="69"/>
      <c r="FJN6" s="69"/>
      <c r="FJO6" s="69"/>
      <c r="FJP6" s="69"/>
      <c r="FJQ6" s="69"/>
      <c r="FJR6" s="69"/>
      <c r="FJS6" s="69"/>
      <c r="FJT6" s="69"/>
      <c r="FJU6" s="69"/>
      <c r="FJV6" s="69"/>
      <c r="FJW6" s="69"/>
      <c r="FJX6" s="69"/>
      <c r="FJY6" s="69"/>
      <c r="FJZ6" s="69"/>
      <c r="FKA6" s="69"/>
      <c r="FKB6" s="69"/>
      <c r="FKC6" s="69"/>
      <c r="FKD6" s="69"/>
      <c r="FKE6" s="69"/>
      <c r="FKF6" s="69"/>
      <c r="FKG6" s="69"/>
      <c r="FKH6" s="69"/>
      <c r="FKI6" s="69"/>
      <c r="FKJ6" s="69"/>
      <c r="FKK6" s="69"/>
      <c r="FKL6" s="69"/>
      <c r="FKM6" s="69"/>
      <c r="FKN6" s="69"/>
      <c r="FKO6" s="69"/>
      <c r="FKP6" s="69"/>
      <c r="FKQ6" s="69"/>
      <c r="FKR6" s="69"/>
      <c r="FKS6" s="69"/>
      <c r="FKT6" s="69"/>
      <c r="FKU6" s="69"/>
      <c r="FKV6" s="69"/>
      <c r="FKW6" s="69"/>
      <c r="FKX6" s="69"/>
      <c r="FKY6" s="69"/>
      <c r="FKZ6" s="69"/>
      <c r="FLA6" s="69"/>
      <c r="FLB6" s="69"/>
      <c r="FLC6" s="69"/>
      <c r="FLD6" s="69"/>
      <c r="FLE6" s="69"/>
      <c r="FLF6" s="69"/>
      <c r="FLG6" s="69"/>
      <c r="FLH6" s="69"/>
      <c r="FLI6" s="69"/>
      <c r="FLJ6" s="69"/>
      <c r="FLK6" s="69"/>
      <c r="FLL6" s="69"/>
      <c r="FLM6" s="69"/>
      <c r="FLN6" s="69"/>
      <c r="FLO6" s="69"/>
      <c r="FLP6" s="69"/>
      <c r="FLQ6" s="69"/>
      <c r="FLR6" s="69"/>
      <c r="FLS6" s="69"/>
      <c r="FLT6" s="69"/>
      <c r="FLU6" s="69"/>
      <c r="FLV6" s="69"/>
      <c r="FLW6" s="69"/>
      <c r="FLX6" s="69"/>
      <c r="FLY6" s="69"/>
      <c r="FLZ6" s="69"/>
      <c r="FMA6" s="69"/>
      <c r="FMB6" s="69"/>
      <c r="FMC6" s="69"/>
      <c r="FMD6" s="69"/>
      <c r="FME6" s="69"/>
      <c r="FMF6" s="69"/>
      <c r="FMG6" s="69"/>
      <c r="FMH6" s="69"/>
      <c r="FMI6" s="69"/>
      <c r="FMJ6" s="69"/>
      <c r="FMK6" s="69"/>
      <c r="FML6" s="69"/>
      <c r="FMM6" s="69"/>
      <c r="FMN6" s="69"/>
      <c r="FMO6" s="69"/>
      <c r="FMP6" s="69"/>
      <c r="FMQ6" s="69"/>
      <c r="FMR6" s="69"/>
      <c r="FMS6" s="69"/>
      <c r="FMT6" s="69"/>
      <c r="FMU6" s="69"/>
      <c r="FMV6" s="69"/>
      <c r="FMW6" s="69"/>
      <c r="FMX6" s="69"/>
      <c r="FMY6" s="69"/>
      <c r="FMZ6" s="69"/>
      <c r="FNA6" s="69"/>
      <c r="FNB6" s="69"/>
      <c r="FNC6" s="69"/>
      <c r="FND6" s="69"/>
      <c r="FNE6" s="69"/>
      <c r="FNF6" s="69"/>
      <c r="FNG6" s="69"/>
      <c r="FNH6" s="69"/>
      <c r="FNI6" s="69"/>
      <c r="FNJ6" s="69"/>
      <c r="FNK6" s="69"/>
      <c r="FNL6" s="69"/>
      <c r="FNM6" s="69"/>
      <c r="FNN6" s="69"/>
      <c r="FNO6" s="69"/>
      <c r="FNP6" s="69"/>
      <c r="FNQ6" s="69"/>
      <c r="FNR6" s="69"/>
      <c r="FNS6" s="69"/>
      <c r="FNT6" s="69"/>
      <c r="FNU6" s="69"/>
      <c r="FNV6" s="69"/>
      <c r="FNW6" s="69"/>
      <c r="FNX6" s="69"/>
      <c r="FNY6" s="69"/>
      <c r="FNZ6" s="69"/>
      <c r="FOA6" s="69"/>
      <c r="FOB6" s="69"/>
      <c r="FOC6" s="69"/>
      <c r="FOD6" s="69"/>
      <c r="FOE6" s="69"/>
      <c r="FOF6" s="69"/>
      <c r="FOG6" s="69"/>
      <c r="FOH6" s="69"/>
      <c r="FOI6" s="69"/>
      <c r="FOJ6" s="69"/>
      <c r="FOK6" s="69"/>
      <c r="FOL6" s="69"/>
      <c r="FOM6" s="69"/>
      <c r="FON6" s="69"/>
      <c r="FOO6" s="69"/>
      <c r="FOP6" s="69"/>
      <c r="FOQ6" s="69"/>
      <c r="FOR6" s="69"/>
      <c r="FOS6" s="69"/>
      <c r="FOT6" s="69"/>
      <c r="FOU6" s="69"/>
      <c r="FOV6" s="69"/>
      <c r="FOW6" s="69"/>
      <c r="FOX6" s="69"/>
      <c r="FOY6" s="69"/>
      <c r="FOZ6" s="69"/>
      <c r="FPA6" s="69"/>
      <c r="FPB6" s="69"/>
      <c r="FPC6" s="69"/>
      <c r="FPD6" s="69"/>
      <c r="FPE6" s="69"/>
      <c r="FPF6" s="69"/>
      <c r="FPG6" s="69"/>
      <c r="FPH6" s="69"/>
      <c r="FPI6" s="69"/>
      <c r="FPJ6" s="69"/>
      <c r="FPK6" s="69"/>
      <c r="FPL6" s="69"/>
      <c r="FPM6" s="69"/>
      <c r="FPN6" s="69"/>
      <c r="FPO6" s="69"/>
      <c r="FPP6" s="69"/>
      <c r="FPQ6" s="69"/>
      <c r="FPR6" s="69"/>
      <c r="FPS6" s="69"/>
      <c r="FPT6" s="69"/>
      <c r="FPU6" s="69"/>
      <c r="FPV6" s="69"/>
      <c r="FPW6" s="69"/>
      <c r="FPX6" s="69"/>
      <c r="FPY6" s="69"/>
      <c r="FPZ6" s="69"/>
      <c r="FQA6" s="69"/>
      <c r="FQB6" s="69"/>
      <c r="FQC6" s="69"/>
      <c r="FQD6" s="69"/>
      <c r="FQE6" s="69"/>
      <c r="FQF6" s="69"/>
      <c r="FQG6" s="69"/>
      <c r="FQH6" s="69"/>
      <c r="FQI6" s="69"/>
      <c r="FQJ6" s="69"/>
      <c r="FQK6" s="69"/>
      <c r="FQL6" s="69"/>
      <c r="FQM6" s="69"/>
      <c r="FQN6" s="69"/>
      <c r="FQO6" s="69"/>
      <c r="FQP6" s="69"/>
      <c r="FQQ6" s="69"/>
      <c r="FQR6" s="69"/>
      <c r="FQS6" s="69"/>
      <c r="FQT6" s="69"/>
      <c r="FQU6" s="69"/>
      <c r="FQV6" s="69"/>
      <c r="FQW6" s="69"/>
      <c r="FQX6" s="69"/>
      <c r="FQY6" s="69"/>
      <c r="FQZ6" s="69"/>
      <c r="FRA6" s="69"/>
      <c r="FRB6" s="69"/>
      <c r="FRC6" s="69"/>
      <c r="FRD6" s="69"/>
      <c r="FRE6" s="69"/>
      <c r="FRF6" s="69"/>
      <c r="FRG6" s="69"/>
      <c r="FRH6" s="69"/>
      <c r="FRI6" s="69"/>
      <c r="FRJ6" s="69"/>
      <c r="FRK6" s="69"/>
      <c r="FRL6" s="69"/>
      <c r="FRM6" s="69"/>
      <c r="FRN6" s="69"/>
      <c r="FRO6" s="69"/>
      <c r="FRP6" s="69"/>
      <c r="FRQ6" s="69"/>
      <c r="FRR6" s="69"/>
      <c r="FRS6" s="69"/>
      <c r="FRT6" s="69"/>
      <c r="FRU6" s="69"/>
      <c r="FRV6" s="69"/>
      <c r="FRW6" s="69"/>
      <c r="FRX6" s="69"/>
      <c r="FRY6" s="69"/>
      <c r="FRZ6" s="69"/>
      <c r="FSA6" s="69"/>
      <c r="FSB6" s="69"/>
      <c r="FSC6" s="69"/>
      <c r="FSD6" s="69"/>
      <c r="FSE6" s="69"/>
      <c r="FSF6" s="69"/>
      <c r="FSG6" s="69"/>
      <c r="FSH6" s="69"/>
      <c r="FSI6" s="69"/>
      <c r="FSJ6" s="69"/>
      <c r="FSK6" s="69"/>
      <c r="FSL6" s="69"/>
      <c r="FSM6" s="69"/>
      <c r="FSN6" s="69"/>
      <c r="FSO6" s="69"/>
      <c r="FSP6" s="69"/>
      <c r="FSQ6" s="69"/>
      <c r="FSR6" s="69"/>
      <c r="FSS6" s="69"/>
      <c r="FST6" s="69"/>
      <c r="FSU6" s="69"/>
      <c r="FSV6" s="69"/>
      <c r="FSW6" s="69"/>
      <c r="FSX6" s="69"/>
      <c r="FSY6" s="69"/>
      <c r="FSZ6" s="69"/>
      <c r="FTA6" s="69"/>
      <c r="FTB6" s="69"/>
      <c r="FTC6" s="69"/>
      <c r="FTD6" s="69"/>
      <c r="FTE6" s="69"/>
      <c r="FTF6" s="69"/>
      <c r="FTG6" s="69"/>
      <c r="FTH6" s="69"/>
      <c r="FTI6" s="69"/>
      <c r="FTJ6" s="69"/>
      <c r="FTK6" s="69"/>
      <c r="FTL6" s="69"/>
      <c r="FTM6" s="69"/>
      <c r="FTN6" s="69"/>
      <c r="FTO6" s="69"/>
      <c r="FTP6" s="69"/>
      <c r="FTQ6" s="69"/>
      <c r="FTR6" s="69"/>
      <c r="FTS6" s="69"/>
      <c r="FTT6" s="69"/>
      <c r="FTU6" s="69"/>
      <c r="FTV6" s="69"/>
      <c r="FTW6" s="69"/>
      <c r="FTX6" s="69"/>
      <c r="FTY6" s="69"/>
      <c r="FTZ6" s="69"/>
      <c r="FUA6" s="69"/>
      <c r="FUB6" s="69"/>
      <c r="FUC6" s="69"/>
      <c r="FUD6" s="69"/>
      <c r="FUE6" s="69"/>
      <c r="FUF6" s="69"/>
      <c r="FUG6" s="69"/>
      <c r="FUH6" s="69"/>
      <c r="FUI6" s="69"/>
      <c r="FUJ6" s="69"/>
      <c r="FUK6" s="69"/>
      <c r="FUL6" s="69"/>
      <c r="FUM6" s="69"/>
      <c r="FUN6" s="69"/>
      <c r="FUO6" s="69"/>
      <c r="FUP6" s="69"/>
      <c r="FUQ6" s="69"/>
      <c r="FUR6" s="69"/>
      <c r="FUS6" s="69"/>
      <c r="FUT6" s="69"/>
      <c r="FUU6" s="69"/>
      <c r="FUV6" s="69"/>
      <c r="FUW6" s="69"/>
      <c r="FUX6" s="69"/>
      <c r="FUY6" s="69"/>
      <c r="FUZ6" s="69"/>
      <c r="FVA6" s="69"/>
      <c r="FVB6" s="69"/>
      <c r="FVC6" s="69"/>
      <c r="FVD6" s="69"/>
      <c r="FVE6" s="69"/>
      <c r="FVF6" s="69"/>
      <c r="FVG6" s="69"/>
      <c r="FVH6" s="69"/>
      <c r="FVI6" s="69"/>
      <c r="FVJ6" s="69"/>
      <c r="FVK6" s="69"/>
      <c r="FVL6" s="69"/>
      <c r="FVM6" s="69"/>
      <c r="FVN6" s="69"/>
      <c r="FVO6" s="69"/>
      <c r="FVP6" s="69"/>
      <c r="FVQ6" s="69"/>
      <c r="FVR6" s="69"/>
      <c r="FVS6" s="69"/>
      <c r="FVT6" s="69"/>
      <c r="FVU6" s="69"/>
      <c r="FVV6" s="69"/>
      <c r="FVW6" s="69"/>
      <c r="FVX6" s="69"/>
      <c r="FVY6" s="69"/>
      <c r="FVZ6" s="69"/>
      <c r="FWA6" s="69"/>
      <c r="FWB6" s="69"/>
      <c r="FWC6" s="69"/>
      <c r="FWD6" s="69"/>
      <c r="FWE6" s="69"/>
      <c r="FWF6" s="69"/>
      <c r="FWG6" s="69"/>
      <c r="FWH6" s="69"/>
      <c r="FWI6" s="69"/>
      <c r="FWJ6" s="69"/>
      <c r="FWK6" s="69"/>
      <c r="FWL6" s="69"/>
      <c r="FWM6" s="69"/>
      <c r="FWN6" s="69"/>
      <c r="FWO6" s="69"/>
      <c r="FWP6" s="69"/>
      <c r="FWQ6" s="69"/>
      <c r="FWR6" s="69"/>
      <c r="FWS6" s="69"/>
      <c r="FWT6" s="69"/>
      <c r="FWU6" s="69"/>
      <c r="FWV6" s="69"/>
      <c r="FWW6" s="69"/>
      <c r="FWX6" s="69"/>
      <c r="FWY6" s="69"/>
      <c r="FWZ6" s="69"/>
      <c r="FXA6" s="69"/>
      <c r="FXB6" s="69"/>
      <c r="FXC6" s="69"/>
      <c r="FXD6" s="69"/>
      <c r="FXE6" s="69"/>
      <c r="FXF6" s="69"/>
      <c r="FXG6" s="69"/>
      <c r="FXH6" s="69"/>
      <c r="FXI6" s="69"/>
      <c r="FXJ6" s="69"/>
      <c r="FXK6" s="69"/>
      <c r="FXL6" s="69"/>
      <c r="FXM6" s="69"/>
      <c r="FXN6" s="69"/>
      <c r="FXO6" s="69"/>
      <c r="FXP6" s="69"/>
      <c r="FXQ6" s="69"/>
      <c r="FXR6" s="69"/>
      <c r="FXS6" s="69"/>
      <c r="FXT6" s="69"/>
      <c r="FXU6" s="69"/>
      <c r="FXV6" s="69"/>
      <c r="FXW6" s="69"/>
      <c r="FXX6" s="69"/>
      <c r="FXY6" s="69"/>
      <c r="FXZ6" s="69"/>
      <c r="FYA6" s="69"/>
      <c r="FYB6" s="69"/>
      <c r="FYC6" s="69"/>
      <c r="FYD6" s="69"/>
      <c r="FYE6" s="69"/>
      <c r="FYF6" s="69"/>
      <c r="FYG6" s="69"/>
      <c r="FYH6" s="69"/>
      <c r="FYI6" s="69"/>
      <c r="FYJ6" s="69"/>
      <c r="FYK6" s="69"/>
      <c r="FYL6" s="69"/>
      <c r="FYM6" s="69"/>
      <c r="FYN6" s="69"/>
      <c r="FYO6" s="69"/>
      <c r="FYP6" s="69"/>
      <c r="FYQ6" s="69"/>
      <c r="FYR6" s="69"/>
      <c r="FYS6" s="69"/>
      <c r="FYT6" s="69"/>
      <c r="FYU6" s="69"/>
      <c r="FYV6" s="69"/>
      <c r="FYW6" s="69"/>
      <c r="FYX6" s="69"/>
      <c r="FYY6" s="69"/>
      <c r="FYZ6" s="69"/>
      <c r="FZA6" s="69"/>
      <c r="FZB6" s="69"/>
      <c r="FZC6" s="69"/>
      <c r="FZD6" s="69"/>
      <c r="FZE6" s="69"/>
      <c r="FZF6" s="69"/>
      <c r="FZG6" s="69"/>
      <c r="FZH6" s="69"/>
      <c r="FZI6" s="69"/>
      <c r="FZJ6" s="69"/>
      <c r="FZK6" s="69"/>
      <c r="FZL6" s="69"/>
      <c r="FZM6" s="69"/>
      <c r="FZN6" s="69"/>
      <c r="FZO6" s="69"/>
      <c r="FZP6" s="69"/>
      <c r="FZQ6" s="69"/>
      <c r="FZR6" s="69"/>
      <c r="FZS6" s="69"/>
      <c r="FZT6" s="69"/>
      <c r="FZU6" s="69"/>
      <c r="FZV6" s="69"/>
      <c r="FZW6" s="69"/>
      <c r="FZX6" s="69"/>
      <c r="FZY6" s="69"/>
      <c r="FZZ6" s="69"/>
      <c r="GAA6" s="69"/>
      <c r="GAB6" s="69"/>
      <c r="GAC6" s="69"/>
      <c r="GAD6" s="69"/>
      <c r="GAE6" s="69"/>
      <c r="GAF6" s="69"/>
      <c r="GAG6" s="69"/>
      <c r="GAH6" s="69"/>
      <c r="GAI6" s="69"/>
      <c r="GAJ6" s="69"/>
      <c r="GAK6" s="69"/>
      <c r="GAL6" s="69"/>
      <c r="GAM6" s="69"/>
      <c r="GAN6" s="69"/>
      <c r="GAO6" s="69"/>
      <c r="GAP6" s="69"/>
      <c r="GAQ6" s="69"/>
      <c r="GAR6" s="69"/>
      <c r="GAS6" s="69"/>
      <c r="GAT6" s="69"/>
      <c r="GAU6" s="69"/>
      <c r="GAV6" s="69"/>
      <c r="GAW6" s="69"/>
      <c r="GAX6" s="69"/>
      <c r="GAY6" s="69"/>
      <c r="GAZ6" s="69"/>
      <c r="GBA6" s="69"/>
      <c r="GBB6" s="69"/>
      <c r="GBC6" s="69"/>
      <c r="GBD6" s="69"/>
      <c r="GBE6" s="69"/>
      <c r="GBF6" s="69"/>
      <c r="GBG6" s="69"/>
      <c r="GBH6" s="69"/>
      <c r="GBI6" s="69"/>
      <c r="GBJ6" s="69"/>
      <c r="GBK6" s="69"/>
      <c r="GBL6" s="69"/>
      <c r="GBM6" s="69"/>
      <c r="GBN6" s="69"/>
      <c r="GBO6" s="69"/>
      <c r="GBP6" s="69"/>
      <c r="GBQ6" s="69"/>
      <c r="GBR6" s="69"/>
      <c r="GBS6" s="69"/>
      <c r="GBT6" s="69"/>
      <c r="GBU6" s="69"/>
      <c r="GBV6" s="69"/>
      <c r="GBW6" s="69"/>
      <c r="GBX6" s="69"/>
      <c r="GBY6" s="69"/>
      <c r="GBZ6" s="69"/>
      <c r="GCA6" s="69"/>
      <c r="GCB6" s="69"/>
      <c r="GCC6" s="69"/>
      <c r="GCD6" s="69"/>
      <c r="GCE6" s="69"/>
      <c r="GCF6" s="69"/>
      <c r="GCG6" s="69"/>
      <c r="GCH6" s="69"/>
      <c r="GCI6" s="69"/>
      <c r="GCJ6" s="69"/>
      <c r="GCK6" s="69"/>
      <c r="GCL6" s="69"/>
      <c r="GCM6" s="69"/>
      <c r="GCN6" s="69"/>
      <c r="GCO6" s="69"/>
      <c r="GCP6" s="69"/>
      <c r="GCQ6" s="69"/>
      <c r="GCR6" s="69"/>
      <c r="GCS6" s="69"/>
      <c r="GCT6" s="69"/>
      <c r="GCU6" s="69"/>
      <c r="GCV6" s="69"/>
      <c r="GCW6" s="69"/>
      <c r="GCX6" s="69"/>
      <c r="GCY6" s="69"/>
      <c r="GCZ6" s="69"/>
      <c r="GDA6" s="69"/>
      <c r="GDB6" s="69"/>
      <c r="GDC6" s="69"/>
      <c r="GDD6" s="69"/>
      <c r="GDE6" s="69"/>
      <c r="GDF6" s="69"/>
      <c r="GDG6" s="69"/>
      <c r="GDH6" s="69"/>
      <c r="GDI6" s="69"/>
      <c r="GDJ6" s="69"/>
      <c r="GDK6" s="69"/>
      <c r="GDL6" s="69"/>
      <c r="GDM6" s="69"/>
      <c r="GDN6" s="69"/>
      <c r="GDO6" s="69"/>
      <c r="GDP6" s="69"/>
      <c r="GDQ6" s="69"/>
      <c r="GDR6" s="69"/>
      <c r="GDS6" s="69"/>
      <c r="GDT6" s="69"/>
      <c r="GDU6" s="69"/>
      <c r="GDV6" s="69"/>
      <c r="GDW6" s="69"/>
      <c r="GDX6" s="69"/>
      <c r="GDY6" s="69"/>
      <c r="GDZ6" s="69"/>
      <c r="GEA6" s="69"/>
      <c r="GEB6" s="69"/>
      <c r="GEC6" s="69"/>
      <c r="GED6" s="69"/>
      <c r="GEE6" s="69"/>
      <c r="GEF6" s="69"/>
      <c r="GEG6" s="69"/>
      <c r="GEH6" s="69"/>
      <c r="GEI6" s="69"/>
      <c r="GEJ6" s="69"/>
      <c r="GEK6" s="69"/>
      <c r="GEL6" s="69"/>
      <c r="GEM6" s="69"/>
      <c r="GEN6" s="69"/>
      <c r="GEO6" s="69"/>
      <c r="GEP6" s="69"/>
      <c r="GEQ6" s="69"/>
      <c r="GER6" s="69"/>
      <c r="GES6" s="69"/>
      <c r="GET6" s="69"/>
      <c r="GEU6" s="69"/>
      <c r="GEV6" s="69"/>
      <c r="GEW6" s="69"/>
      <c r="GEX6" s="69"/>
      <c r="GEY6" s="69"/>
      <c r="GEZ6" s="69"/>
      <c r="GFA6" s="69"/>
      <c r="GFB6" s="69"/>
      <c r="GFC6" s="69"/>
      <c r="GFD6" s="69"/>
      <c r="GFE6" s="69"/>
      <c r="GFF6" s="69"/>
      <c r="GFG6" s="69"/>
      <c r="GFH6" s="69"/>
      <c r="GFI6" s="69"/>
      <c r="GFJ6" s="69"/>
      <c r="GFK6" s="69"/>
      <c r="GFL6" s="69"/>
      <c r="GFM6" s="69"/>
      <c r="GFN6" s="69"/>
      <c r="GFO6" s="69"/>
      <c r="GFP6" s="69"/>
      <c r="GFQ6" s="69"/>
      <c r="GFR6" s="69"/>
      <c r="GFS6" s="69"/>
      <c r="GFT6" s="69"/>
      <c r="GFU6" s="69"/>
      <c r="GFV6" s="69"/>
      <c r="GFW6" s="69"/>
      <c r="GFX6" s="69"/>
      <c r="GFY6" s="69"/>
      <c r="GFZ6" s="69"/>
      <c r="GGA6" s="69"/>
      <c r="GGB6" s="69"/>
      <c r="GGC6" s="69"/>
      <c r="GGD6" s="69"/>
      <c r="GGE6" s="69"/>
      <c r="GGF6" s="69"/>
      <c r="GGG6" s="69"/>
      <c r="GGH6" s="69"/>
      <c r="GGI6" s="69"/>
      <c r="GGJ6" s="69"/>
      <c r="GGK6" s="69"/>
      <c r="GGL6" s="69"/>
      <c r="GGM6" s="69"/>
      <c r="GGN6" s="69"/>
      <c r="GGO6" s="69"/>
      <c r="GGP6" s="69"/>
      <c r="GGQ6" s="69"/>
      <c r="GGR6" s="69"/>
      <c r="GGS6" s="69"/>
      <c r="GGT6" s="69"/>
      <c r="GGU6" s="69"/>
      <c r="GGV6" s="69"/>
      <c r="GGW6" s="69"/>
      <c r="GGX6" s="69"/>
      <c r="GGY6" s="69"/>
      <c r="GGZ6" s="69"/>
      <c r="GHA6" s="69"/>
      <c r="GHB6" s="69"/>
      <c r="GHC6" s="69"/>
      <c r="GHD6" s="69"/>
      <c r="GHE6" s="69"/>
      <c r="GHF6" s="69"/>
      <c r="GHG6" s="69"/>
      <c r="GHH6" s="69"/>
      <c r="GHI6" s="69"/>
      <c r="GHJ6" s="69"/>
      <c r="GHK6" s="69"/>
      <c r="GHL6" s="69"/>
      <c r="GHM6" s="69"/>
      <c r="GHN6" s="69"/>
      <c r="GHO6" s="69"/>
      <c r="GHP6" s="69"/>
      <c r="GHQ6" s="69"/>
      <c r="GHR6" s="69"/>
      <c r="GHS6" s="69"/>
      <c r="GHT6" s="69"/>
      <c r="GHU6" s="69"/>
      <c r="GHV6" s="69"/>
      <c r="GHW6" s="69"/>
      <c r="GHX6" s="69"/>
      <c r="GHY6" s="69"/>
      <c r="GHZ6" s="69"/>
      <c r="GIA6" s="69"/>
      <c r="GIB6" s="69"/>
      <c r="GIC6" s="69"/>
      <c r="GID6" s="69"/>
      <c r="GIE6" s="69"/>
      <c r="GIF6" s="69"/>
      <c r="GIG6" s="69"/>
      <c r="GIH6" s="69"/>
      <c r="GII6" s="69"/>
      <c r="GIJ6" s="69"/>
      <c r="GIK6" s="69"/>
      <c r="GIL6" s="69"/>
      <c r="GIM6" s="69"/>
      <c r="GIN6" s="69"/>
      <c r="GIO6" s="69"/>
      <c r="GIP6" s="69"/>
      <c r="GIQ6" s="69"/>
      <c r="GIR6" s="69"/>
      <c r="GIS6" s="69"/>
      <c r="GIT6" s="69"/>
      <c r="GIU6" s="69"/>
      <c r="GIV6" s="69"/>
      <c r="GIW6" s="69"/>
      <c r="GIX6" s="69"/>
      <c r="GIY6" s="69"/>
      <c r="GIZ6" s="69"/>
      <c r="GJA6" s="69"/>
      <c r="GJB6" s="69"/>
      <c r="GJC6" s="69"/>
      <c r="GJD6" s="69"/>
      <c r="GJE6" s="69"/>
      <c r="GJF6" s="69"/>
      <c r="GJG6" s="69"/>
      <c r="GJH6" s="69"/>
      <c r="GJI6" s="69"/>
      <c r="GJJ6" s="69"/>
      <c r="GJK6" s="69"/>
      <c r="GJL6" s="69"/>
      <c r="GJM6" s="69"/>
      <c r="GJN6" s="69"/>
      <c r="GJO6" s="69"/>
      <c r="GJP6" s="69"/>
      <c r="GJQ6" s="69"/>
      <c r="GJR6" s="69"/>
      <c r="GJS6" s="69"/>
      <c r="GJT6" s="69"/>
      <c r="GJU6" s="69"/>
      <c r="GJV6" s="69"/>
      <c r="GJW6" s="69"/>
      <c r="GJX6" s="69"/>
      <c r="GJY6" s="69"/>
      <c r="GJZ6" s="69"/>
      <c r="GKA6" s="69"/>
      <c r="GKB6" s="69"/>
      <c r="GKC6" s="69"/>
      <c r="GKD6" s="69"/>
      <c r="GKE6" s="69"/>
      <c r="GKF6" s="69"/>
      <c r="GKG6" s="69"/>
      <c r="GKH6" s="69"/>
      <c r="GKI6" s="69"/>
      <c r="GKJ6" s="69"/>
      <c r="GKK6" s="69"/>
      <c r="GKL6" s="69"/>
      <c r="GKM6" s="69"/>
      <c r="GKN6" s="69"/>
      <c r="GKO6" s="69"/>
      <c r="GKP6" s="69"/>
      <c r="GKQ6" s="69"/>
      <c r="GKR6" s="69"/>
      <c r="GKS6" s="69"/>
      <c r="GKT6" s="69"/>
      <c r="GKU6" s="69"/>
      <c r="GKV6" s="69"/>
      <c r="GKW6" s="69"/>
      <c r="GKX6" s="69"/>
      <c r="GKY6" s="69"/>
      <c r="GKZ6" s="69"/>
      <c r="GLA6" s="69"/>
      <c r="GLB6" s="69"/>
      <c r="GLC6" s="69"/>
      <c r="GLD6" s="69"/>
      <c r="GLE6" s="69"/>
      <c r="GLF6" s="69"/>
      <c r="GLG6" s="69"/>
      <c r="GLH6" s="69"/>
      <c r="GLI6" s="69"/>
      <c r="GLJ6" s="69"/>
      <c r="GLK6" s="69"/>
      <c r="GLL6" s="69"/>
      <c r="GLM6" s="69"/>
      <c r="GLN6" s="69"/>
      <c r="GLO6" s="69"/>
      <c r="GLP6" s="69"/>
      <c r="GLQ6" s="69"/>
      <c r="GLR6" s="69"/>
      <c r="GLS6" s="69"/>
      <c r="GLT6" s="69"/>
      <c r="GLU6" s="69"/>
      <c r="GLV6" s="69"/>
      <c r="GLW6" s="69"/>
      <c r="GLX6" s="69"/>
      <c r="GLY6" s="69"/>
      <c r="GLZ6" s="69"/>
      <c r="GMA6" s="69"/>
      <c r="GMB6" s="69"/>
      <c r="GMC6" s="69"/>
      <c r="GMD6" s="69"/>
      <c r="GME6" s="69"/>
      <c r="GMF6" s="69"/>
      <c r="GMG6" s="69"/>
      <c r="GMH6" s="69"/>
      <c r="GMI6" s="69"/>
      <c r="GMJ6" s="69"/>
      <c r="GMK6" s="69"/>
      <c r="GML6" s="69"/>
      <c r="GMM6" s="69"/>
      <c r="GMN6" s="69"/>
      <c r="GMO6" s="69"/>
      <c r="GMP6" s="69"/>
      <c r="GMQ6" s="69"/>
      <c r="GMR6" s="69"/>
      <c r="GMS6" s="69"/>
      <c r="GMT6" s="69"/>
      <c r="GMU6" s="69"/>
      <c r="GMV6" s="69"/>
      <c r="GMW6" s="69"/>
      <c r="GMX6" s="69"/>
      <c r="GMY6" s="69"/>
      <c r="GMZ6" s="69"/>
      <c r="GNA6" s="69"/>
      <c r="GNB6" s="69"/>
      <c r="GNC6" s="69"/>
      <c r="GND6" s="69"/>
      <c r="GNE6" s="69"/>
      <c r="GNF6" s="69"/>
      <c r="GNG6" s="69"/>
      <c r="GNH6" s="69"/>
      <c r="GNI6" s="69"/>
      <c r="GNJ6" s="69"/>
      <c r="GNK6" s="69"/>
      <c r="GNL6" s="69"/>
      <c r="GNM6" s="69"/>
      <c r="GNN6" s="69"/>
      <c r="GNO6" s="69"/>
      <c r="GNP6" s="69"/>
      <c r="GNQ6" s="69"/>
      <c r="GNR6" s="69"/>
      <c r="GNS6" s="69"/>
      <c r="GNT6" s="69"/>
      <c r="GNU6" s="69"/>
      <c r="GNV6" s="69"/>
      <c r="GNW6" s="69"/>
      <c r="GNX6" s="69"/>
      <c r="GNY6" s="69"/>
      <c r="GNZ6" s="69"/>
      <c r="GOA6" s="69"/>
      <c r="GOB6" s="69"/>
      <c r="GOC6" s="69"/>
      <c r="GOD6" s="69"/>
      <c r="GOE6" s="69"/>
      <c r="GOF6" s="69"/>
      <c r="GOG6" s="69"/>
      <c r="GOH6" s="69"/>
      <c r="GOI6" s="69"/>
      <c r="GOJ6" s="69"/>
      <c r="GOK6" s="69"/>
      <c r="GOL6" s="69"/>
      <c r="GOM6" s="69"/>
      <c r="GON6" s="69"/>
      <c r="GOO6" s="69"/>
      <c r="GOP6" s="69"/>
      <c r="GOQ6" s="69"/>
      <c r="GOR6" s="69"/>
      <c r="GOS6" s="69"/>
      <c r="GOT6" s="69"/>
      <c r="GOU6" s="69"/>
      <c r="GOV6" s="69"/>
      <c r="GOW6" s="69"/>
      <c r="GOX6" s="69"/>
      <c r="GOY6" s="69"/>
      <c r="GOZ6" s="69"/>
      <c r="GPA6" s="69"/>
      <c r="GPB6" s="69"/>
      <c r="GPC6" s="69"/>
      <c r="GPD6" s="69"/>
      <c r="GPE6" s="69"/>
      <c r="GPF6" s="69"/>
      <c r="GPG6" s="69"/>
      <c r="GPH6" s="69"/>
      <c r="GPI6" s="69"/>
      <c r="GPJ6" s="69"/>
      <c r="GPK6" s="69"/>
      <c r="GPL6" s="69"/>
      <c r="GPM6" s="69"/>
      <c r="GPN6" s="69"/>
      <c r="GPO6" s="69"/>
      <c r="GPP6" s="69"/>
      <c r="GPQ6" s="69"/>
      <c r="GPR6" s="69"/>
      <c r="GPS6" s="69"/>
      <c r="GPT6" s="69"/>
      <c r="GPU6" s="69"/>
      <c r="GPV6" s="69"/>
      <c r="GPW6" s="69"/>
      <c r="GPX6" s="69"/>
      <c r="GPY6" s="69"/>
      <c r="GPZ6" s="69"/>
      <c r="GQA6" s="69"/>
      <c r="GQB6" s="69"/>
      <c r="GQC6" s="69"/>
      <c r="GQD6" s="69"/>
      <c r="GQE6" s="69"/>
      <c r="GQF6" s="69"/>
      <c r="GQG6" s="69"/>
      <c r="GQH6" s="69"/>
      <c r="GQI6" s="69"/>
      <c r="GQJ6" s="69"/>
      <c r="GQK6" s="69"/>
      <c r="GQL6" s="69"/>
      <c r="GQM6" s="69"/>
      <c r="GQN6" s="69"/>
      <c r="GQO6" s="69"/>
      <c r="GQP6" s="69"/>
      <c r="GQQ6" s="69"/>
      <c r="GQR6" s="69"/>
      <c r="GQS6" s="69"/>
      <c r="GQT6" s="69"/>
      <c r="GQU6" s="69"/>
      <c r="GQV6" s="69"/>
      <c r="GQW6" s="69"/>
      <c r="GQX6" s="69"/>
      <c r="GQY6" s="69"/>
      <c r="GQZ6" s="69"/>
      <c r="GRA6" s="69"/>
      <c r="GRB6" s="69"/>
      <c r="GRC6" s="69"/>
      <c r="GRD6" s="69"/>
      <c r="GRE6" s="69"/>
      <c r="GRF6" s="69"/>
      <c r="GRG6" s="69"/>
      <c r="GRH6" s="69"/>
      <c r="GRI6" s="69"/>
      <c r="GRJ6" s="69"/>
      <c r="GRK6" s="69"/>
      <c r="GRL6" s="69"/>
      <c r="GRM6" s="69"/>
      <c r="GRN6" s="69"/>
      <c r="GRO6" s="69"/>
      <c r="GRP6" s="69"/>
      <c r="GRQ6" s="69"/>
      <c r="GRR6" s="69"/>
      <c r="GRS6" s="69"/>
      <c r="GRT6" s="69"/>
      <c r="GRU6" s="69"/>
      <c r="GRV6" s="69"/>
      <c r="GRW6" s="69"/>
      <c r="GRX6" s="69"/>
      <c r="GRY6" s="69"/>
      <c r="GRZ6" s="69"/>
      <c r="GSA6" s="69"/>
      <c r="GSB6" s="69"/>
      <c r="GSC6" s="69"/>
      <c r="GSD6" s="69"/>
      <c r="GSE6" s="69"/>
      <c r="GSF6" s="69"/>
      <c r="GSG6" s="69"/>
      <c r="GSH6" s="69"/>
      <c r="GSI6" s="69"/>
      <c r="GSJ6" s="69"/>
      <c r="GSK6" s="69"/>
      <c r="GSL6" s="69"/>
      <c r="GSM6" s="69"/>
      <c r="GSN6" s="69"/>
      <c r="GSO6" s="69"/>
      <c r="GSP6" s="69"/>
      <c r="GSQ6" s="69"/>
      <c r="GSR6" s="69"/>
      <c r="GSS6" s="69"/>
      <c r="GST6" s="69"/>
      <c r="GSU6" s="69"/>
      <c r="GSV6" s="69"/>
      <c r="GSW6" s="69"/>
      <c r="GSX6" s="69"/>
      <c r="GSY6" s="69"/>
      <c r="GSZ6" s="69"/>
      <c r="GTA6" s="69"/>
      <c r="GTB6" s="69"/>
      <c r="GTC6" s="69"/>
      <c r="GTD6" s="69"/>
      <c r="GTE6" s="69"/>
      <c r="GTF6" s="69"/>
      <c r="GTG6" s="69"/>
      <c r="GTH6" s="69"/>
      <c r="GTI6" s="69"/>
      <c r="GTJ6" s="69"/>
      <c r="GTK6" s="69"/>
      <c r="GTL6" s="69"/>
      <c r="GTM6" s="69"/>
      <c r="GTN6" s="69"/>
      <c r="GTO6" s="69"/>
      <c r="GTP6" s="69"/>
      <c r="GTQ6" s="69"/>
      <c r="GTR6" s="69"/>
      <c r="GTS6" s="69"/>
      <c r="GTT6" s="69"/>
      <c r="GTU6" s="69"/>
      <c r="GTV6" s="69"/>
      <c r="GTW6" s="69"/>
      <c r="GTX6" s="69"/>
      <c r="GTY6" s="69"/>
      <c r="GTZ6" s="69"/>
      <c r="GUA6" s="69"/>
      <c r="GUB6" s="69"/>
      <c r="GUC6" s="69"/>
      <c r="GUD6" s="69"/>
      <c r="GUE6" s="69"/>
      <c r="GUF6" s="69"/>
      <c r="GUG6" s="69"/>
      <c r="GUH6" s="69"/>
      <c r="GUI6" s="69"/>
      <c r="GUJ6" s="69"/>
      <c r="GUK6" s="69"/>
      <c r="GUL6" s="69"/>
      <c r="GUM6" s="69"/>
      <c r="GUN6" s="69"/>
      <c r="GUO6" s="69"/>
      <c r="GUP6" s="69"/>
      <c r="GUQ6" s="69"/>
      <c r="GUR6" s="69"/>
      <c r="GUS6" s="69"/>
      <c r="GUT6" s="69"/>
      <c r="GUU6" s="69"/>
      <c r="GUV6" s="69"/>
      <c r="GUW6" s="69"/>
      <c r="GUX6" s="69"/>
      <c r="GUY6" s="69"/>
      <c r="GUZ6" s="69"/>
      <c r="GVA6" s="69"/>
      <c r="GVB6" s="69"/>
      <c r="GVC6" s="69"/>
      <c r="GVD6" s="69"/>
      <c r="GVE6" s="69"/>
      <c r="GVF6" s="69"/>
      <c r="GVG6" s="69"/>
      <c r="GVH6" s="69"/>
      <c r="GVI6" s="69"/>
      <c r="GVJ6" s="69"/>
      <c r="GVK6" s="69"/>
      <c r="GVL6" s="69"/>
      <c r="GVM6" s="69"/>
      <c r="GVN6" s="69"/>
      <c r="GVO6" s="69"/>
      <c r="GVP6" s="69"/>
      <c r="GVQ6" s="69"/>
      <c r="GVR6" s="69"/>
      <c r="GVS6" s="69"/>
      <c r="GVT6" s="69"/>
      <c r="GVU6" s="69"/>
      <c r="GVV6" s="69"/>
      <c r="GVW6" s="69"/>
      <c r="GVX6" s="69"/>
      <c r="GVY6" s="69"/>
      <c r="GVZ6" s="69"/>
      <c r="GWA6" s="69"/>
      <c r="GWB6" s="69"/>
      <c r="GWC6" s="69"/>
      <c r="GWD6" s="69"/>
      <c r="GWE6" s="69"/>
      <c r="GWF6" s="69"/>
      <c r="GWG6" s="69"/>
      <c r="GWH6" s="69"/>
      <c r="GWI6" s="69"/>
      <c r="GWJ6" s="69"/>
      <c r="GWK6" s="69"/>
      <c r="GWL6" s="69"/>
      <c r="GWM6" s="69"/>
      <c r="GWN6" s="69"/>
      <c r="GWO6" s="69"/>
      <c r="GWP6" s="69"/>
      <c r="GWQ6" s="69"/>
      <c r="GWR6" s="69"/>
      <c r="GWS6" s="69"/>
      <c r="GWT6" s="69"/>
      <c r="GWU6" s="69"/>
      <c r="GWV6" s="69"/>
      <c r="GWW6" s="69"/>
      <c r="GWX6" s="69"/>
      <c r="GWY6" s="69"/>
      <c r="GWZ6" s="69"/>
      <c r="GXA6" s="69"/>
      <c r="GXB6" s="69"/>
      <c r="GXC6" s="69"/>
      <c r="GXD6" s="69"/>
      <c r="GXE6" s="69"/>
      <c r="GXF6" s="69"/>
      <c r="GXG6" s="69"/>
      <c r="GXH6" s="69"/>
      <c r="GXI6" s="69"/>
      <c r="GXJ6" s="69"/>
      <c r="GXK6" s="69"/>
      <c r="GXL6" s="69"/>
      <c r="GXM6" s="69"/>
      <c r="GXN6" s="69"/>
      <c r="GXO6" s="69"/>
      <c r="GXP6" s="69"/>
      <c r="GXQ6" s="69"/>
      <c r="GXR6" s="69"/>
      <c r="GXS6" s="69"/>
      <c r="GXT6" s="69"/>
      <c r="GXU6" s="69"/>
      <c r="GXV6" s="69"/>
      <c r="GXW6" s="69"/>
      <c r="GXX6" s="69"/>
      <c r="GXY6" s="69"/>
      <c r="GXZ6" s="69"/>
      <c r="GYA6" s="69"/>
      <c r="GYB6" s="69"/>
      <c r="GYC6" s="69"/>
      <c r="GYD6" s="69"/>
      <c r="GYE6" s="69"/>
      <c r="GYF6" s="69"/>
      <c r="GYG6" s="69"/>
      <c r="GYH6" s="69"/>
      <c r="GYI6" s="69"/>
      <c r="GYJ6" s="69"/>
      <c r="GYK6" s="69"/>
      <c r="GYL6" s="69"/>
      <c r="GYM6" s="69"/>
      <c r="GYN6" s="69"/>
      <c r="GYO6" s="69"/>
      <c r="GYP6" s="69"/>
      <c r="GYQ6" s="69"/>
      <c r="GYR6" s="69"/>
      <c r="GYS6" s="69"/>
      <c r="GYT6" s="69"/>
      <c r="GYU6" s="69"/>
      <c r="GYV6" s="69"/>
      <c r="GYW6" s="69"/>
      <c r="GYX6" s="69"/>
      <c r="GYY6" s="69"/>
      <c r="GYZ6" s="69"/>
      <c r="GZA6" s="69"/>
      <c r="GZB6" s="69"/>
      <c r="GZC6" s="69"/>
      <c r="GZD6" s="69"/>
      <c r="GZE6" s="69"/>
      <c r="GZF6" s="69"/>
      <c r="GZG6" s="69"/>
      <c r="GZH6" s="69"/>
      <c r="GZI6" s="69"/>
      <c r="GZJ6" s="69"/>
      <c r="GZK6" s="69"/>
      <c r="GZL6" s="69"/>
      <c r="GZM6" s="69"/>
      <c r="GZN6" s="69"/>
      <c r="GZO6" s="69"/>
      <c r="GZP6" s="69"/>
      <c r="GZQ6" s="69"/>
      <c r="GZR6" s="69"/>
      <c r="GZS6" s="69"/>
      <c r="GZT6" s="69"/>
      <c r="GZU6" s="69"/>
      <c r="GZV6" s="69"/>
      <c r="GZW6" s="69"/>
      <c r="GZX6" s="69"/>
      <c r="GZY6" s="69"/>
      <c r="GZZ6" s="69"/>
      <c r="HAA6" s="69"/>
      <c r="HAB6" s="69"/>
      <c r="HAC6" s="69"/>
      <c r="HAD6" s="69"/>
      <c r="HAE6" s="69"/>
      <c r="HAF6" s="69"/>
      <c r="HAG6" s="69"/>
      <c r="HAH6" s="69"/>
      <c r="HAI6" s="69"/>
      <c r="HAJ6" s="69"/>
      <c r="HAK6" s="69"/>
      <c r="HAL6" s="69"/>
      <c r="HAM6" s="69"/>
      <c r="HAN6" s="69"/>
      <c r="HAO6" s="69"/>
      <c r="HAP6" s="69"/>
      <c r="HAQ6" s="69"/>
      <c r="HAR6" s="69"/>
      <c r="HAS6" s="69"/>
      <c r="HAT6" s="69"/>
      <c r="HAU6" s="69"/>
      <c r="HAV6" s="69"/>
      <c r="HAW6" s="69"/>
      <c r="HAX6" s="69"/>
      <c r="HAY6" s="69"/>
      <c r="HAZ6" s="69"/>
      <c r="HBA6" s="69"/>
      <c r="HBB6" s="69"/>
      <c r="HBC6" s="69"/>
      <c r="HBD6" s="69"/>
      <c r="HBE6" s="69"/>
      <c r="HBF6" s="69"/>
      <c r="HBG6" s="69"/>
      <c r="HBH6" s="69"/>
      <c r="HBI6" s="69"/>
      <c r="HBJ6" s="69"/>
      <c r="HBK6" s="69"/>
      <c r="HBL6" s="69"/>
      <c r="HBM6" s="69"/>
      <c r="HBN6" s="69"/>
      <c r="HBO6" s="69"/>
      <c r="HBP6" s="69"/>
      <c r="HBQ6" s="69"/>
      <c r="HBR6" s="69"/>
      <c r="HBS6" s="69"/>
      <c r="HBT6" s="69"/>
      <c r="HBU6" s="69"/>
      <c r="HBV6" s="69"/>
      <c r="HBW6" s="69"/>
      <c r="HBX6" s="69"/>
      <c r="HBY6" s="69"/>
      <c r="HBZ6" s="69"/>
      <c r="HCA6" s="69"/>
      <c r="HCB6" s="69"/>
      <c r="HCC6" s="69"/>
      <c r="HCD6" s="69"/>
      <c r="HCE6" s="69"/>
      <c r="HCF6" s="69"/>
      <c r="HCG6" s="69"/>
      <c r="HCH6" s="69"/>
      <c r="HCI6" s="69"/>
      <c r="HCJ6" s="69"/>
      <c r="HCK6" s="69"/>
      <c r="HCL6" s="69"/>
      <c r="HCM6" s="69"/>
      <c r="HCN6" s="69"/>
      <c r="HCO6" s="69"/>
      <c r="HCP6" s="69"/>
      <c r="HCQ6" s="69"/>
      <c r="HCR6" s="69"/>
      <c r="HCS6" s="69"/>
      <c r="HCT6" s="69"/>
      <c r="HCU6" s="69"/>
      <c r="HCV6" s="69"/>
      <c r="HCW6" s="69"/>
      <c r="HCX6" s="69"/>
      <c r="HCY6" s="69"/>
      <c r="HCZ6" s="69"/>
      <c r="HDA6" s="69"/>
      <c r="HDB6" s="69"/>
      <c r="HDC6" s="69"/>
      <c r="HDD6" s="69"/>
      <c r="HDE6" s="69"/>
      <c r="HDF6" s="69"/>
      <c r="HDG6" s="69"/>
      <c r="HDH6" s="69"/>
      <c r="HDI6" s="69"/>
      <c r="HDJ6" s="69"/>
      <c r="HDK6" s="69"/>
      <c r="HDL6" s="69"/>
      <c r="HDM6" s="69"/>
      <c r="HDN6" s="69"/>
      <c r="HDO6" s="69"/>
      <c r="HDP6" s="69"/>
      <c r="HDQ6" s="69"/>
      <c r="HDR6" s="69"/>
      <c r="HDS6" s="69"/>
      <c r="HDT6" s="69"/>
      <c r="HDU6" s="69"/>
      <c r="HDV6" s="69"/>
      <c r="HDW6" s="69"/>
      <c r="HDX6" s="69"/>
      <c r="HDY6" s="69"/>
      <c r="HDZ6" s="69"/>
      <c r="HEA6" s="69"/>
      <c r="HEB6" s="69"/>
      <c r="HEC6" s="69"/>
      <c r="HED6" s="69"/>
      <c r="HEE6" s="69"/>
      <c r="HEF6" s="69"/>
      <c r="HEG6" s="69"/>
      <c r="HEH6" s="69"/>
      <c r="HEI6" s="69"/>
      <c r="HEJ6" s="69"/>
      <c r="HEK6" s="69"/>
      <c r="HEL6" s="69"/>
      <c r="HEM6" s="69"/>
      <c r="HEN6" s="69"/>
      <c r="HEO6" s="69"/>
      <c r="HEP6" s="69"/>
      <c r="HEQ6" s="69"/>
      <c r="HER6" s="69"/>
      <c r="HES6" s="69"/>
      <c r="HET6" s="69"/>
      <c r="HEU6" s="69"/>
      <c r="HEV6" s="69"/>
      <c r="HEW6" s="69"/>
      <c r="HEX6" s="69"/>
      <c r="HEY6" s="69"/>
      <c r="HEZ6" s="69"/>
      <c r="HFA6" s="69"/>
      <c r="HFB6" s="69"/>
      <c r="HFC6" s="69"/>
      <c r="HFD6" s="69"/>
      <c r="HFE6" s="69"/>
      <c r="HFF6" s="69"/>
      <c r="HFG6" s="69"/>
      <c r="HFH6" s="69"/>
      <c r="HFI6" s="69"/>
      <c r="HFJ6" s="69"/>
      <c r="HFK6" s="69"/>
      <c r="HFL6" s="69"/>
      <c r="HFM6" s="69"/>
      <c r="HFN6" s="69"/>
      <c r="HFO6" s="69"/>
      <c r="HFP6" s="69"/>
      <c r="HFQ6" s="69"/>
      <c r="HFR6" s="69"/>
      <c r="HFS6" s="69"/>
      <c r="HFT6" s="69"/>
      <c r="HFU6" s="69"/>
      <c r="HFV6" s="69"/>
      <c r="HFW6" s="69"/>
      <c r="HFX6" s="69"/>
      <c r="HFY6" s="69"/>
      <c r="HFZ6" s="69"/>
      <c r="HGA6" s="69"/>
      <c r="HGB6" s="69"/>
      <c r="HGC6" s="69"/>
      <c r="HGD6" s="69"/>
      <c r="HGE6" s="69"/>
      <c r="HGF6" s="69"/>
      <c r="HGG6" s="69"/>
      <c r="HGH6" s="69"/>
      <c r="HGI6" s="69"/>
      <c r="HGJ6" s="69"/>
      <c r="HGK6" s="69"/>
      <c r="HGL6" s="69"/>
      <c r="HGM6" s="69"/>
      <c r="HGN6" s="69"/>
      <c r="HGO6" s="69"/>
      <c r="HGP6" s="69"/>
      <c r="HGQ6" s="69"/>
      <c r="HGR6" s="69"/>
      <c r="HGS6" s="69"/>
      <c r="HGT6" s="69"/>
      <c r="HGU6" s="69"/>
      <c r="HGV6" s="69"/>
      <c r="HGW6" s="69"/>
      <c r="HGX6" s="69"/>
      <c r="HGY6" s="69"/>
      <c r="HGZ6" s="69"/>
      <c r="HHA6" s="69"/>
      <c r="HHB6" s="69"/>
      <c r="HHC6" s="69"/>
      <c r="HHD6" s="69"/>
      <c r="HHE6" s="69"/>
      <c r="HHF6" s="69"/>
      <c r="HHG6" s="69"/>
      <c r="HHH6" s="69"/>
      <c r="HHI6" s="69"/>
      <c r="HHJ6" s="69"/>
      <c r="HHK6" s="69"/>
      <c r="HHL6" s="69"/>
      <c r="HHM6" s="69"/>
      <c r="HHN6" s="69"/>
      <c r="HHO6" s="69"/>
      <c r="HHP6" s="69"/>
      <c r="HHQ6" s="69"/>
      <c r="HHR6" s="69"/>
      <c r="HHS6" s="69"/>
      <c r="HHT6" s="69"/>
      <c r="HHU6" s="69"/>
      <c r="HHV6" s="69"/>
      <c r="HHW6" s="69"/>
      <c r="HHX6" s="69"/>
      <c r="HHY6" s="69"/>
      <c r="HHZ6" s="69"/>
      <c r="HIA6" s="69"/>
      <c r="HIB6" s="69"/>
      <c r="HIC6" s="69"/>
      <c r="HID6" s="69"/>
      <c r="HIE6" s="69"/>
      <c r="HIF6" s="69"/>
      <c r="HIG6" s="69"/>
      <c r="HIH6" s="69"/>
      <c r="HII6" s="69"/>
      <c r="HIJ6" s="69"/>
      <c r="HIK6" s="69"/>
      <c r="HIL6" s="69"/>
      <c r="HIM6" s="69"/>
      <c r="HIN6" s="69"/>
      <c r="HIO6" s="69"/>
      <c r="HIP6" s="69"/>
      <c r="HIQ6" s="69"/>
      <c r="HIR6" s="69"/>
      <c r="HIS6" s="69"/>
      <c r="HIT6" s="69"/>
      <c r="HIU6" s="69"/>
      <c r="HIV6" s="69"/>
      <c r="HIW6" s="69"/>
      <c r="HIX6" s="69"/>
      <c r="HIY6" s="69"/>
      <c r="HIZ6" s="69"/>
      <c r="HJA6" s="69"/>
      <c r="HJB6" s="69"/>
      <c r="HJC6" s="69"/>
      <c r="HJD6" s="69"/>
      <c r="HJE6" s="69"/>
      <c r="HJF6" s="69"/>
      <c r="HJG6" s="69"/>
      <c r="HJH6" s="69"/>
      <c r="HJI6" s="69"/>
      <c r="HJJ6" s="69"/>
      <c r="HJK6" s="69"/>
      <c r="HJL6" s="69"/>
      <c r="HJM6" s="69"/>
      <c r="HJN6" s="69"/>
      <c r="HJO6" s="69"/>
      <c r="HJP6" s="69"/>
      <c r="HJQ6" s="69"/>
      <c r="HJR6" s="69"/>
      <c r="HJS6" s="69"/>
      <c r="HJT6" s="69"/>
      <c r="HJU6" s="69"/>
      <c r="HJV6" s="69"/>
      <c r="HJW6" s="69"/>
      <c r="HJX6" s="69"/>
      <c r="HJY6" s="69"/>
      <c r="HJZ6" s="69"/>
      <c r="HKA6" s="69"/>
      <c r="HKB6" s="69"/>
      <c r="HKC6" s="69"/>
      <c r="HKD6" s="69"/>
      <c r="HKE6" s="69"/>
      <c r="HKF6" s="69"/>
      <c r="HKG6" s="69"/>
      <c r="HKH6" s="69"/>
      <c r="HKI6" s="69"/>
      <c r="HKJ6" s="69"/>
      <c r="HKK6" s="69"/>
      <c r="HKL6" s="69"/>
      <c r="HKM6" s="69"/>
      <c r="HKN6" s="69"/>
      <c r="HKO6" s="69"/>
      <c r="HKP6" s="69"/>
      <c r="HKQ6" s="69"/>
      <c r="HKR6" s="69"/>
      <c r="HKS6" s="69"/>
      <c r="HKT6" s="69"/>
      <c r="HKU6" s="69"/>
      <c r="HKV6" s="69"/>
      <c r="HKW6" s="69"/>
      <c r="HKX6" s="69"/>
      <c r="HKY6" s="69"/>
      <c r="HKZ6" s="69"/>
      <c r="HLA6" s="69"/>
      <c r="HLB6" s="69"/>
      <c r="HLC6" s="69"/>
      <c r="HLD6" s="69"/>
      <c r="HLE6" s="69"/>
      <c r="HLF6" s="69"/>
      <c r="HLG6" s="69"/>
      <c r="HLH6" s="69"/>
      <c r="HLI6" s="69"/>
      <c r="HLJ6" s="69"/>
      <c r="HLK6" s="69"/>
      <c r="HLL6" s="69"/>
      <c r="HLM6" s="69"/>
      <c r="HLN6" s="69"/>
      <c r="HLO6" s="69"/>
      <c r="HLP6" s="69"/>
      <c r="HLQ6" s="69"/>
      <c r="HLR6" s="69"/>
      <c r="HLS6" s="69"/>
      <c r="HLT6" s="69"/>
      <c r="HLU6" s="69"/>
      <c r="HLV6" s="69"/>
      <c r="HLW6" s="69"/>
      <c r="HLX6" s="69"/>
      <c r="HLY6" s="69"/>
      <c r="HLZ6" s="69"/>
      <c r="HMA6" s="69"/>
      <c r="HMB6" s="69"/>
      <c r="HMC6" s="69"/>
      <c r="HMD6" s="69"/>
      <c r="HME6" s="69"/>
      <c r="HMF6" s="69"/>
      <c r="HMG6" s="69"/>
      <c r="HMH6" s="69"/>
      <c r="HMI6" s="69"/>
      <c r="HMJ6" s="69"/>
      <c r="HMK6" s="69"/>
      <c r="HML6" s="69"/>
      <c r="HMM6" s="69"/>
      <c r="HMN6" s="69"/>
      <c r="HMO6" s="69"/>
      <c r="HMP6" s="69"/>
      <c r="HMQ6" s="69"/>
      <c r="HMR6" s="69"/>
      <c r="HMS6" s="69"/>
      <c r="HMT6" s="69"/>
      <c r="HMU6" s="69"/>
      <c r="HMV6" s="69"/>
      <c r="HMW6" s="69"/>
      <c r="HMX6" s="69"/>
      <c r="HMY6" s="69"/>
      <c r="HMZ6" s="69"/>
      <c r="HNA6" s="69"/>
      <c r="HNB6" s="69"/>
      <c r="HNC6" s="69"/>
      <c r="HND6" s="69"/>
      <c r="HNE6" s="69"/>
      <c r="HNF6" s="69"/>
      <c r="HNG6" s="69"/>
      <c r="HNH6" s="69"/>
      <c r="HNI6" s="69"/>
      <c r="HNJ6" s="69"/>
      <c r="HNK6" s="69"/>
      <c r="HNL6" s="69"/>
      <c r="HNM6" s="69"/>
      <c r="HNN6" s="69"/>
      <c r="HNO6" s="69"/>
      <c r="HNP6" s="69"/>
      <c r="HNQ6" s="69"/>
      <c r="HNR6" s="69"/>
      <c r="HNS6" s="69"/>
      <c r="HNT6" s="69"/>
      <c r="HNU6" s="69"/>
      <c r="HNV6" s="69"/>
      <c r="HNW6" s="69"/>
      <c r="HNX6" s="69"/>
      <c r="HNY6" s="69"/>
      <c r="HNZ6" s="69"/>
      <c r="HOA6" s="69"/>
      <c r="HOB6" s="69"/>
      <c r="HOC6" s="69"/>
      <c r="HOD6" s="69"/>
      <c r="HOE6" s="69"/>
      <c r="HOF6" s="69"/>
      <c r="HOG6" s="69"/>
      <c r="HOH6" s="69"/>
      <c r="HOI6" s="69"/>
      <c r="HOJ6" s="69"/>
      <c r="HOK6" s="69"/>
      <c r="HOL6" s="69"/>
      <c r="HOM6" s="69"/>
      <c r="HON6" s="69"/>
      <c r="HOO6" s="69"/>
      <c r="HOP6" s="69"/>
      <c r="HOQ6" s="69"/>
      <c r="HOR6" s="69"/>
      <c r="HOS6" s="69"/>
      <c r="HOT6" s="69"/>
      <c r="HOU6" s="69"/>
      <c r="HOV6" s="69"/>
      <c r="HOW6" s="69"/>
      <c r="HOX6" s="69"/>
      <c r="HOY6" s="69"/>
      <c r="HOZ6" s="69"/>
      <c r="HPA6" s="69"/>
      <c r="HPB6" s="69"/>
      <c r="HPC6" s="69"/>
      <c r="HPD6" s="69"/>
      <c r="HPE6" s="69"/>
      <c r="HPF6" s="69"/>
      <c r="HPG6" s="69"/>
      <c r="HPH6" s="69"/>
      <c r="HPI6" s="69"/>
      <c r="HPJ6" s="69"/>
      <c r="HPK6" s="69"/>
      <c r="HPL6" s="69"/>
      <c r="HPM6" s="69"/>
      <c r="HPN6" s="69"/>
      <c r="HPO6" s="69"/>
      <c r="HPP6" s="69"/>
      <c r="HPQ6" s="69"/>
      <c r="HPR6" s="69"/>
      <c r="HPS6" s="69"/>
      <c r="HPT6" s="69"/>
      <c r="HPU6" s="69"/>
      <c r="HPV6" s="69"/>
      <c r="HPW6" s="69"/>
      <c r="HPX6" s="69"/>
      <c r="HPY6" s="69"/>
      <c r="HPZ6" s="69"/>
      <c r="HQA6" s="69"/>
      <c r="HQB6" s="69"/>
      <c r="HQC6" s="69"/>
      <c r="HQD6" s="69"/>
      <c r="HQE6" s="69"/>
      <c r="HQF6" s="69"/>
      <c r="HQG6" s="69"/>
      <c r="HQH6" s="69"/>
      <c r="HQI6" s="69"/>
      <c r="HQJ6" s="69"/>
      <c r="HQK6" s="69"/>
      <c r="HQL6" s="69"/>
      <c r="HQM6" s="69"/>
      <c r="HQN6" s="69"/>
      <c r="HQO6" s="69"/>
      <c r="HQP6" s="69"/>
      <c r="HQQ6" s="69"/>
      <c r="HQR6" s="69"/>
      <c r="HQS6" s="69"/>
      <c r="HQT6" s="69"/>
      <c r="HQU6" s="69"/>
      <c r="HQV6" s="69"/>
      <c r="HQW6" s="69"/>
      <c r="HQX6" s="69"/>
      <c r="HQY6" s="69"/>
      <c r="HQZ6" s="69"/>
      <c r="HRA6" s="69"/>
      <c r="HRB6" s="69"/>
      <c r="HRC6" s="69"/>
      <c r="HRD6" s="69"/>
      <c r="HRE6" s="69"/>
      <c r="HRF6" s="69"/>
      <c r="HRG6" s="69"/>
      <c r="HRH6" s="69"/>
      <c r="HRI6" s="69"/>
      <c r="HRJ6" s="69"/>
      <c r="HRK6" s="69"/>
      <c r="HRL6" s="69"/>
      <c r="HRM6" s="69"/>
      <c r="HRN6" s="69"/>
      <c r="HRO6" s="69"/>
      <c r="HRP6" s="69"/>
      <c r="HRQ6" s="69"/>
      <c r="HRR6" s="69"/>
      <c r="HRS6" s="69"/>
      <c r="HRT6" s="69"/>
      <c r="HRU6" s="69"/>
      <c r="HRV6" s="69"/>
      <c r="HRW6" s="69"/>
      <c r="HRX6" s="69"/>
      <c r="HRY6" s="69"/>
      <c r="HRZ6" s="69"/>
      <c r="HSA6" s="69"/>
      <c r="HSB6" s="69"/>
      <c r="HSC6" s="69"/>
      <c r="HSD6" s="69"/>
      <c r="HSE6" s="69"/>
      <c r="HSF6" s="69"/>
      <c r="HSG6" s="69"/>
      <c r="HSH6" s="69"/>
      <c r="HSI6" s="69"/>
      <c r="HSJ6" s="69"/>
      <c r="HSK6" s="69"/>
      <c r="HSL6" s="69"/>
      <c r="HSM6" s="69"/>
      <c r="HSN6" s="69"/>
      <c r="HSO6" s="69"/>
      <c r="HSP6" s="69"/>
      <c r="HSQ6" s="69"/>
      <c r="HSR6" s="69"/>
      <c r="HSS6" s="69"/>
      <c r="HST6" s="69"/>
      <c r="HSU6" s="69"/>
      <c r="HSV6" s="69"/>
      <c r="HSW6" s="69"/>
      <c r="HSX6" s="69"/>
      <c r="HSY6" s="69"/>
      <c r="HSZ6" s="69"/>
      <c r="HTA6" s="69"/>
      <c r="HTB6" s="69"/>
      <c r="HTC6" s="69"/>
      <c r="HTD6" s="69"/>
      <c r="HTE6" s="69"/>
      <c r="HTF6" s="69"/>
      <c r="HTG6" s="69"/>
      <c r="HTH6" s="69"/>
      <c r="HTI6" s="69"/>
      <c r="HTJ6" s="69"/>
      <c r="HTK6" s="69"/>
      <c r="HTL6" s="69"/>
      <c r="HTM6" s="69"/>
      <c r="HTN6" s="69"/>
      <c r="HTO6" s="69"/>
      <c r="HTP6" s="69"/>
      <c r="HTQ6" s="69"/>
      <c r="HTR6" s="69"/>
      <c r="HTS6" s="69"/>
      <c r="HTT6" s="69"/>
      <c r="HTU6" s="69"/>
      <c r="HTV6" s="69"/>
      <c r="HTW6" s="69"/>
      <c r="HTX6" s="69"/>
      <c r="HTY6" s="69"/>
      <c r="HTZ6" s="69"/>
      <c r="HUA6" s="69"/>
      <c r="HUB6" s="69"/>
      <c r="HUC6" s="69"/>
      <c r="HUD6" s="69"/>
      <c r="HUE6" s="69"/>
      <c r="HUF6" s="69"/>
      <c r="HUG6" s="69"/>
      <c r="HUH6" s="69"/>
      <c r="HUI6" s="69"/>
      <c r="HUJ6" s="69"/>
      <c r="HUK6" s="69"/>
      <c r="HUL6" s="69"/>
      <c r="HUM6" s="69"/>
      <c r="HUN6" s="69"/>
      <c r="HUO6" s="69"/>
      <c r="HUP6" s="69"/>
      <c r="HUQ6" s="69"/>
      <c r="HUR6" s="69"/>
      <c r="HUS6" s="69"/>
      <c r="HUT6" s="69"/>
      <c r="HUU6" s="69"/>
      <c r="HUV6" s="69"/>
      <c r="HUW6" s="69"/>
      <c r="HUX6" s="69"/>
      <c r="HUY6" s="69"/>
      <c r="HUZ6" s="69"/>
      <c r="HVA6" s="69"/>
      <c r="HVB6" s="69"/>
      <c r="HVC6" s="69"/>
      <c r="HVD6" s="69"/>
      <c r="HVE6" s="69"/>
      <c r="HVF6" s="69"/>
      <c r="HVG6" s="69"/>
      <c r="HVH6" s="69"/>
      <c r="HVI6" s="69"/>
      <c r="HVJ6" s="69"/>
      <c r="HVK6" s="69"/>
      <c r="HVL6" s="69"/>
      <c r="HVM6" s="69"/>
      <c r="HVN6" s="69"/>
      <c r="HVO6" s="69"/>
      <c r="HVP6" s="69"/>
      <c r="HVQ6" s="69"/>
      <c r="HVR6" s="69"/>
      <c r="HVS6" s="69"/>
      <c r="HVT6" s="69"/>
      <c r="HVU6" s="69"/>
      <c r="HVV6" s="69"/>
      <c r="HVW6" s="69"/>
      <c r="HVX6" s="69"/>
      <c r="HVY6" s="69"/>
      <c r="HVZ6" s="69"/>
      <c r="HWA6" s="69"/>
      <c r="HWB6" s="69"/>
      <c r="HWC6" s="69"/>
      <c r="HWD6" s="69"/>
      <c r="HWE6" s="69"/>
      <c r="HWF6" s="69"/>
      <c r="HWG6" s="69"/>
      <c r="HWH6" s="69"/>
      <c r="HWI6" s="69"/>
      <c r="HWJ6" s="69"/>
      <c r="HWK6" s="69"/>
      <c r="HWL6" s="69"/>
      <c r="HWM6" s="69"/>
      <c r="HWN6" s="69"/>
      <c r="HWO6" s="69"/>
      <c r="HWP6" s="69"/>
      <c r="HWQ6" s="69"/>
      <c r="HWR6" s="69"/>
      <c r="HWS6" s="69"/>
      <c r="HWT6" s="69"/>
      <c r="HWU6" s="69"/>
      <c r="HWV6" s="69"/>
      <c r="HWW6" s="69"/>
      <c r="HWX6" s="69"/>
      <c r="HWY6" s="69"/>
      <c r="HWZ6" s="69"/>
      <c r="HXA6" s="69"/>
      <c r="HXB6" s="69"/>
      <c r="HXC6" s="69"/>
      <c r="HXD6" s="69"/>
      <c r="HXE6" s="69"/>
      <c r="HXF6" s="69"/>
      <c r="HXG6" s="69"/>
      <c r="HXH6" s="69"/>
      <c r="HXI6" s="69"/>
      <c r="HXJ6" s="69"/>
      <c r="HXK6" s="69"/>
      <c r="HXL6" s="69"/>
      <c r="HXM6" s="69"/>
      <c r="HXN6" s="69"/>
      <c r="HXO6" s="69"/>
      <c r="HXP6" s="69"/>
      <c r="HXQ6" s="69"/>
      <c r="HXR6" s="69"/>
      <c r="HXS6" s="69"/>
      <c r="HXT6" s="69"/>
      <c r="HXU6" s="69"/>
      <c r="HXV6" s="69"/>
      <c r="HXW6" s="69"/>
      <c r="HXX6" s="69"/>
      <c r="HXY6" s="69"/>
      <c r="HXZ6" s="69"/>
      <c r="HYA6" s="69"/>
      <c r="HYB6" s="69"/>
      <c r="HYC6" s="69"/>
      <c r="HYD6" s="69"/>
      <c r="HYE6" s="69"/>
      <c r="HYF6" s="69"/>
      <c r="HYG6" s="69"/>
      <c r="HYH6" s="69"/>
      <c r="HYI6" s="69"/>
      <c r="HYJ6" s="69"/>
      <c r="HYK6" s="69"/>
      <c r="HYL6" s="69"/>
      <c r="HYM6" s="69"/>
      <c r="HYN6" s="69"/>
      <c r="HYO6" s="69"/>
      <c r="HYP6" s="69"/>
      <c r="HYQ6" s="69"/>
      <c r="HYR6" s="69"/>
      <c r="HYS6" s="69"/>
      <c r="HYT6" s="69"/>
      <c r="HYU6" s="69"/>
      <c r="HYV6" s="69"/>
      <c r="HYW6" s="69"/>
      <c r="HYX6" s="69"/>
      <c r="HYY6" s="69"/>
      <c r="HYZ6" s="69"/>
      <c r="HZA6" s="69"/>
      <c r="HZB6" s="69"/>
      <c r="HZC6" s="69"/>
      <c r="HZD6" s="69"/>
      <c r="HZE6" s="69"/>
      <c r="HZF6" s="69"/>
      <c r="HZG6" s="69"/>
      <c r="HZH6" s="69"/>
      <c r="HZI6" s="69"/>
      <c r="HZJ6" s="69"/>
      <c r="HZK6" s="69"/>
      <c r="HZL6" s="69"/>
      <c r="HZM6" s="69"/>
      <c r="HZN6" s="69"/>
      <c r="HZO6" s="69"/>
      <c r="HZP6" s="69"/>
      <c r="HZQ6" s="69"/>
      <c r="HZR6" s="69"/>
      <c r="HZS6" s="69"/>
      <c r="HZT6" s="69"/>
      <c r="HZU6" s="69"/>
      <c r="HZV6" s="69"/>
      <c r="HZW6" s="69"/>
      <c r="HZX6" s="69"/>
      <c r="HZY6" s="69"/>
      <c r="HZZ6" s="69"/>
      <c r="IAA6" s="69"/>
      <c r="IAB6" s="69"/>
      <c r="IAC6" s="69"/>
      <c r="IAD6" s="69"/>
      <c r="IAE6" s="69"/>
      <c r="IAF6" s="69"/>
      <c r="IAG6" s="69"/>
      <c r="IAH6" s="69"/>
      <c r="IAI6" s="69"/>
      <c r="IAJ6" s="69"/>
      <c r="IAK6" s="69"/>
      <c r="IAL6" s="69"/>
      <c r="IAM6" s="69"/>
      <c r="IAN6" s="69"/>
      <c r="IAO6" s="69"/>
      <c r="IAP6" s="69"/>
      <c r="IAQ6" s="69"/>
      <c r="IAR6" s="69"/>
      <c r="IAS6" s="69"/>
      <c r="IAT6" s="69"/>
      <c r="IAU6" s="69"/>
      <c r="IAV6" s="69"/>
      <c r="IAW6" s="69"/>
      <c r="IAX6" s="69"/>
      <c r="IAY6" s="69"/>
      <c r="IAZ6" s="69"/>
      <c r="IBA6" s="69"/>
      <c r="IBB6" s="69"/>
      <c r="IBC6" s="69"/>
      <c r="IBD6" s="69"/>
      <c r="IBE6" s="69"/>
      <c r="IBF6" s="69"/>
      <c r="IBG6" s="69"/>
      <c r="IBH6" s="69"/>
      <c r="IBI6" s="69"/>
      <c r="IBJ6" s="69"/>
      <c r="IBK6" s="69"/>
      <c r="IBL6" s="69"/>
      <c r="IBM6" s="69"/>
      <c r="IBN6" s="69"/>
      <c r="IBO6" s="69"/>
      <c r="IBP6" s="69"/>
      <c r="IBQ6" s="69"/>
      <c r="IBR6" s="69"/>
      <c r="IBS6" s="69"/>
      <c r="IBT6" s="69"/>
      <c r="IBU6" s="69"/>
      <c r="IBV6" s="69"/>
      <c r="IBW6" s="69"/>
      <c r="IBX6" s="69"/>
      <c r="IBY6" s="69"/>
      <c r="IBZ6" s="69"/>
      <c r="ICA6" s="69"/>
      <c r="ICB6" s="69"/>
      <c r="ICC6" s="69"/>
      <c r="ICD6" s="69"/>
      <c r="ICE6" s="69"/>
      <c r="ICF6" s="69"/>
      <c r="ICG6" s="69"/>
      <c r="ICH6" s="69"/>
      <c r="ICI6" s="69"/>
      <c r="ICJ6" s="69"/>
      <c r="ICK6" s="69"/>
      <c r="ICL6" s="69"/>
      <c r="ICM6" s="69"/>
      <c r="ICN6" s="69"/>
      <c r="ICO6" s="69"/>
      <c r="ICP6" s="69"/>
      <c r="ICQ6" s="69"/>
      <c r="ICR6" s="69"/>
      <c r="ICS6" s="69"/>
      <c r="ICT6" s="69"/>
      <c r="ICU6" s="69"/>
      <c r="ICV6" s="69"/>
      <c r="ICW6" s="69"/>
      <c r="ICX6" s="69"/>
      <c r="ICY6" s="69"/>
      <c r="ICZ6" s="69"/>
      <c r="IDA6" s="69"/>
      <c r="IDB6" s="69"/>
      <c r="IDC6" s="69"/>
      <c r="IDD6" s="69"/>
      <c r="IDE6" s="69"/>
      <c r="IDF6" s="69"/>
      <c r="IDG6" s="69"/>
      <c r="IDH6" s="69"/>
      <c r="IDI6" s="69"/>
      <c r="IDJ6" s="69"/>
      <c r="IDK6" s="69"/>
      <c r="IDL6" s="69"/>
      <c r="IDM6" s="69"/>
      <c r="IDN6" s="69"/>
      <c r="IDO6" s="69"/>
      <c r="IDP6" s="69"/>
      <c r="IDQ6" s="69"/>
      <c r="IDR6" s="69"/>
      <c r="IDS6" s="69"/>
      <c r="IDT6" s="69"/>
      <c r="IDU6" s="69"/>
      <c r="IDV6" s="69"/>
      <c r="IDW6" s="69"/>
      <c r="IDX6" s="69"/>
      <c r="IDY6" s="69"/>
      <c r="IDZ6" s="69"/>
      <c r="IEA6" s="69"/>
      <c r="IEB6" s="69"/>
      <c r="IEC6" s="69"/>
      <c r="IED6" s="69"/>
      <c r="IEE6" s="69"/>
      <c r="IEF6" s="69"/>
      <c r="IEG6" s="69"/>
      <c r="IEH6" s="69"/>
      <c r="IEI6" s="69"/>
      <c r="IEJ6" s="69"/>
      <c r="IEK6" s="69"/>
      <c r="IEL6" s="69"/>
      <c r="IEM6" s="69"/>
      <c r="IEN6" s="69"/>
      <c r="IEO6" s="69"/>
      <c r="IEP6" s="69"/>
      <c r="IEQ6" s="69"/>
      <c r="IER6" s="69"/>
      <c r="IES6" s="69"/>
      <c r="IET6" s="69"/>
      <c r="IEU6" s="69"/>
      <c r="IEV6" s="69"/>
      <c r="IEW6" s="69"/>
      <c r="IEX6" s="69"/>
      <c r="IEY6" s="69"/>
      <c r="IEZ6" s="69"/>
      <c r="IFA6" s="69"/>
      <c r="IFB6" s="69"/>
      <c r="IFC6" s="69"/>
      <c r="IFD6" s="69"/>
      <c r="IFE6" s="69"/>
      <c r="IFF6" s="69"/>
      <c r="IFG6" s="69"/>
      <c r="IFH6" s="69"/>
      <c r="IFI6" s="69"/>
      <c r="IFJ6" s="69"/>
      <c r="IFK6" s="69"/>
      <c r="IFL6" s="69"/>
      <c r="IFM6" s="69"/>
      <c r="IFN6" s="69"/>
      <c r="IFO6" s="69"/>
      <c r="IFP6" s="69"/>
      <c r="IFQ6" s="69"/>
      <c r="IFR6" s="69"/>
      <c r="IFS6" s="69"/>
      <c r="IFT6" s="69"/>
      <c r="IFU6" s="69"/>
      <c r="IFV6" s="69"/>
      <c r="IFW6" s="69"/>
      <c r="IFX6" s="69"/>
      <c r="IFY6" s="69"/>
      <c r="IFZ6" s="69"/>
      <c r="IGA6" s="69"/>
      <c r="IGB6" s="69"/>
      <c r="IGC6" s="69"/>
      <c r="IGD6" s="69"/>
      <c r="IGE6" s="69"/>
      <c r="IGF6" s="69"/>
      <c r="IGG6" s="69"/>
      <c r="IGH6" s="69"/>
      <c r="IGI6" s="69"/>
      <c r="IGJ6" s="69"/>
      <c r="IGK6" s="69"/>
      <c r="IGL6" s="69"/>
      <c r="IGM6" s="69"/>
      <c r="IGN6" s="69"/>
      <c r="IGO6" s="69"/>
      <c r="IGP6" s="69"/>
      <c r="IGQ6" s="69"/>
      <c r="IGR6" s="69"/>
      <c r="IGS6" s="69"/>
      <c r="IGT6" s="69"/>
      <c r="IGU6" s="69"/>
      <c r="IGV6" s="69"/>
      <c r="IGW6" s="69"/>
      <c r="IGX6" s="69"/>
      <c r="IGY6" s="69"/>
      <c r="IGZ6" s="69"/>
      <c r="IHA6" s="69"/>
      <c r="IHB6" s="69"/>
      <c r="IHC6" s="69"/>
      <c r="IHD6" s="69"/>
      <c r="IHE6" s="69"/>
      <c r="IHF6" s="69"/>
      <c r="IHG6" s="69"/>
      <c r="IHH6" s="69"/>
      <c r="IHI6" s="69"/>
      <c r="IHJ6" s="69"/>
      <c r="IHK6" s="69"/>
      <c r="IHL6" s="69"/>
      <c r="IHM6" s="69"/>
      <c r="IHN6" s="69"/>
      <c r="IHO6" s="69"/>
      <c r="IHP6" s="69"/>
      <c r="IHQ6" s="69"/>
      <c r="IHR6" s="69"/>
      <c r="IHS6" s="69"/>
      <c r="IHT6" s="69"/>
      <c r="IHU6" s="69"/>
      <c r="IHV6" s="69"/>
      <c r="IHW6" s="69"/>
      <c r="IHX6" s="69"/>
      <c r="IHY6" s="69"/>
      <c r="IHZ6" s="69"/>
      <c r="IIA6" s="69"/>
      <c r="IIB6" s="69"/>
      <c r="IIC6" s="69"/>
      <c r="IID6" s="69"/>
      <c r="IIE6" s="69"/>
      <c r="IIF6" s="69"/>
      <c r="IIG6" s="69"/>
      <c r="IIH6" s="69"/>
      <c r="III6" s="69"/>
      <c r="IIJ6" s="69"/>
      <c r="IIK6" s="69"/>
      <c r="IIL6" s="69"/>
      <c r="IIM6" s="69"/>
      <c r="IIN6" s="69"/>
      <c r="IIO6" s="69"/>
      <c r="IIP6" s="69"/>
      <c r="IIQ6" s="69"/>
      <c r="IIR6" s="69"/>
      <c r="IIS6" s="69"/>
      <c r="IIT6" s="69"/>
      <c r="IIU6" s="69"/>
      <c r="IIV6" s="69"/>
      <c r="IIW6" s="69"/>
      <c r="IIX6" s="69"/>
      <c r="IIY6" s="69"/>
      <c r="IIZ6" s="69"/>
      <c r="IJA6" s="69"/>
      <c r="IJB6" s="69"/>
      <c r="IJC6" s="69"/>
      <c r="IJD6" s="69"/>
      <c r="IJE6" s="69"/>
      <c r="IJF6" s="69"/>
      <c r="IJG6" s="69"/>
      <c r="IJH6" s="69"/>
      <c r="IJI6" s="69"/>
      <c r="IJJ6" s="69"/>
      <c r="IJK6" s="69"/>
      <c r="IJL6" s="69"/>
      <c r="IJM6" s="69"/>
      <c r="IJN6" s="69"/>
      <c r="IJO6" s="69"/>
      <c r="IJP6" s="69"/>
      <c r="IJQ6" s="69"/>
      <c r="IJR6" s="69"/>
      <c r="IJS6" s="69"/>
      <c r="IJT6" s="69"/>
      <c r="IJU6" s="69"/>
      <c r="IJV6" s="69"/>
      <c r="IJW6" s="69"/>
      <c r="IJX6" s="69"/>
      <c r="IJY6" s="69"/>
      <c r="IJZ6" s="69"/>
      <c r="IKA6" s="69"/>
      <c r="IKB6" s="69"/>
      <c r="IKC6" s="69"/>
      <c r="IKD6" s="69"/>
      <c r="IKE6" s="69"/>
      <c r="IKF6" s="69"/>
      <c r="IKG6" s="69"/>
      <c r="IKH6" s="69"/>
      <c r="IKI6" s="69"/>
      <c r="IKJ6" s="69"/>
      <c r="IKK6" s="69"/>
      <c r="IKL6" s="69"/>
      <c r="IKM6" s="69"/>
      <c r="IKN6" s="69"/>
      <c r="IKO6" s="69"/>
      <c r="IKP6" s="69"/>
      <c r="IKQ6" s="69"/>
      <c r="IKR6" s="69"/>
      <c r="IKS6" s="69"/>
      <c r="IKT6" s="69"/>
      <c r="IKU6" s="69"/>
      <c r="IKV6" s="69"/>
      <c r="IKW6" s="69"/>
      <c r="IKX6" s="69"/>
      <c r="IKY6" s="69"/>
      <c r="IKZ6" s="69"/>
      <c r="ILA6" s="69"/>
      <c r="ILB6" s="69"/>
      <c r="ILC6" s="69"/>
      <c r="ILD6" s="69"/>
      <c r="ILE6" s="69"/>
      <c r="ILF6" s="69"/>
      <c r="ILG6" s="69"/>
      <c r="ILH6" s="69"/>
      <c r="ILI6" s="69"/>
      <c r="ILJ6" s="69"/>
      <c r="ILK6" s="69"/>
      <c r="ILL6" s="69"/>
      <c r="ILM6" s="69"/>
      <c r="ILN6" s="69"/>
      <c r="ILO6" s="69"/>
      <c r="ILP6" s="69"/>
      <c r="ILQ6" s="69"/>
      <c r="ILR6" s="69"/>
      <c r="ILS6" s="69"/>
      <c r="ILT6" s="69"/>
      <c r="ILU6" s="69"/>
      <c r="ILV6" s="69"/>
      <c r="ILW6" s="69"/>
      <c r="ILX6" s="69"/>
      <c r="ILY6" s="69"/>
      <c r="ILZ6" s="69"/>
      <c r="IMA6" s="69"/>
      <c r="IMB6" s="69"/>
      <c r="IMC6" s="69"/>
      <c r="IMD6" s="69"/>
      <c r="IME6" s="69"/>
      <c r="IMF6" s="69"/>
      <c r="IMG6" s="69"/>
      <c r="IMH6" s="69"/>
      <c r="IMI6" s="69"/>
      <c r="IMJ6" s="69"/>
      <c r="IMK6" s="69"/>
      <c r="IML6" s="69"/>
      <c r="IMM6" s="69"/>
      <c r="IMN6" s="69"/>
      <c r="IMO6" s="69"/>
      <c r="IMP6" s="69"/>
      <c r="IMQ6" s="69"/>
      <c r="IMR6" s="69"/>
      <c r="IMS6" s="69"/>
      <c r="IMT6" s="69"/>
      <c r="IMU6" s="69"/>
      <c r="IMV6" s="69"/>
      <c r="IMW6" s="69"/>
      <c r="IMX6" s="69"/>
      <c r="IMY6" s="69"/>
      <c r="IMZ6" s="69"/>
      <c r="INA6" s="69"/>
      <c r="INB6" s="69"/>
      <c r="INC6" s="69"/>
      <c r="IND6" s="69"/>
      <c r="INE6" s="69"/>
      <c r="INF6" s="69"/>
      <c r="ING6" s="69"/>
      <c r="INH6" s="69"/>
      <c r="INI6" s="69"/>
      <c r="INJ6" s="69"/>
      <c r="INK6" s="69"/>
      <c r="INL6" s="69"/>
      <c r="INM6" s="69"/>
      <c r="INN6" s="69"/>
      <c r="INO6" s="69"/>
      <c r="INP6" s="69"/>
      <c r="INQ6" s="69"/>
      <c r="INR6" s="69"/>
      <c r="INS6" s="69"/>
      <c r="INT6" s="69"/>
      <c r="INU6" s="69"/>
      <c r="INV6" s="69"/>
      <c r="INW6" s="69"/>
      <c r="INX6" s="69"/>
      <c r="INY6" s="69"/>
      <c r="INZ6" s="69"/>
      <c r="IOA6" s="69"/>
      <c r="IOB6" s="69"/>
      <c r="IOC6" s="69"/>
      <c r="IOD6" s="69"/>
      <c r="IOE6" s="69"/>
      <c r="IOF6" s="69"/>
      <c r="IOG6" s="69"/>
      <c r="IOH6" s="69"/>
      <c r="IOI6" s="69"/>
      <c r="IOJ6" s="69"/>
      <c r="IOK6" s="69"/>
      <c r="IOL6" s="69"/>
      <c r="IOM6" s="69"/>
      <c r="ION6" s="69"/>
      <c r="IOO6" s="69"/>
      <c r="IOP6" s="69"/>
      <c r="IOQ6" s="69"/>
      <c r="IOR6" s="69"/>
      <c r="IOS6" s="69"/>
      <c r="IOT6" s="69"/>
      <c r="IOU6" s="69"/>
      <c r="IOV6" s="69"/>
      <c r="IOW6" s="69"/>
      <c r="IOX6" s="69"/>
      <c r="IOY6" s="69"/>
      <c r="IOZ6" s="69"/>
      <c r="IPA6" s="69"/>
      <c r="IPB6" s="69"/>
      <c r="IPC6" s="69"/>
      <c r="IPD6" s="69"/>
      <c r="IPE6" s="69"/>
      <c r="IPF6" s="69"/>
      <c r="IPG6" s="69"/>
      <c r="IPH6" s="69"/>
      <c r="IPI6" s="69"/>
      <c r="IPJ6" s="69"/>
      <c r="IPK6" s="69"/>
      <c r="IPL6" s="69"/>
      <c r="IPM6" s="69"/>
      <c r="IPN6" s="69"/>
      <c r="IPO6" s="69"/>
      <c r="IPP6" s="69"/>
      <c r="IPQ6" s="69"/>
      <c r="IPR6" s="69"/>
      <c r="IPS6" s="69"/>
      <c r="IPT6" s="69"/>
      <c r="IPU6" s="69"/>
      <c r="IPV6" s="69"/>
      <c r="IPW6" s="69"/>
      <c r="IPX6" s="69"/>
      <c r="IPY6" s="69"/>
      <c r="IPZ6" s="69"/>
      <c r="IQA6" s="69"/>
      <c r="IQB6" s="69"/>
      <c r="IQC6" s="69"/>
      <c r="IQD6" s="69"/>
      <c r="IQE6" s="69"/>
      <c r="IQF6" s="69"/>
      <c r="IQG6" s="69"/>
      <c r="IQH6" s="69"/>
      <c r="IQI6" s="69"/>
      <c r="IQJ6" s="69"/>
      <c r="IQK6" s="69"/>
      <c r="IQL6" s="69"/>
      <c r="IQM6" s="69"/>
      <c r="IQN6" s="69"/>
      <c r="IQO6" s="69"/>
      <c r="IQP6" s="69"/>
      <c r="IQQ6" s="69"/>
      <c r="IQR6" s="69"/>
      <c r="IQS6" s="69"/>
      <c r="IQT6" s="69"/>
      <c r="IQU6" s="69"/>
      <c r="IQV6" s="69"/>
      <c r="IQW6" s="69"/>
      <c r="IQX6" s="69"/>
      <c r="IQY6" s="69"/>
      <c r="IQZ6" s="69"/>
      <c r="IRA6" s="69"/>
      <c r="IRB6" s="69"/>
      <c r="IRC6" s="69"/>
      <c r="IRD6" s="69"/>
      <c r="IRE6" s="69"/>
      <c r="IRF6" s="69"/>
      <c r="IRG6" s="69"/>
      <c r="IRH6" s="69"/>
      <c r="IRI6" s="69"/>
      <c r="IRJ6" s="69"/>
      <c r="IRK6" s="69"/>
      <c r="IRL6" s="69"/>
      <c r="IRM6" s="69"/>
      <c r="IRN6" s="69"/>
      <c r="IRO6" s="69"/>
      <c r="IRP6" s="69"/>
      <c r="IRQ6" s="69"/>
      <c r="IRR6" s="69"/>
      <c r="IRS6" s="69"/>
      <c r="IRT6" s="69"/>
      <c r="IRU6" s="69"/>
      <c r="IRV6" s="69"/>
      <c r="IRW6" s="69"/>
      <c r="IRX6" s="69"/>
      <c r="IRY6" s="69"/>
      <c r="IRZ6" s="69"/>
      <c r="ISA6" s="69"/>
      <c r="ISB6" s="69"/>
      <c r="ISC6" s="69"/>
      <c r="ISD6" s="69"/>
      <c r="ISE6" s="69"/>
      <c r="ISF6" s="69"/>
      <c r="ISG6" s="69"/>
      <c r="ISH6" s="69"/>
      <c r="ISI6" s="69"/>
      <c r="ISJ6" s="69"/>
      <c r="ISK6" s="69"/>
      <c r="ISL6" s="69"/>
      <c r="ISM6" s="69"/>
      <c r="ISN6" s="69"/>
      <c r="ISO6" s="69"/>
      <c r="ISP6" s="69"/>
      <c r="ISQ6" s="69"/>
      <c r="ISR6" s="69"/>
      <c r="ISS6" s="69"/>
      <c r="IST6" s="69"/>
      <c r="ISU6" s="69"/>
      <c r="ISV6" s="69"/>
      <c r="ISW6" s="69"/>
      <c r="ISX6" s="69"/>
      <c r="ISY6" s="69"/>
      <c r="ISZ6" s="69"/>
      <c r="ITA6" s="69"/>
      <c r="ITB6" s="69"/>
      <c r="ITC6" s="69"/>
      <c r="ITD6" s="69"/>
      <c r="ITE6" s="69"/>
      <c r="ITF6" s="69"/>
      <c r="ITG6" s="69"/>
      <c r="ITH6" s="69"/>
      <c r="ITI6" s="69"/>
      <c r="ITJ6" s="69"/>
      <c r="ITK6" s="69"/>
      <c r="ITL6" s="69"/>
      <c r="ITM6" s="69"/>
      <c r="ITN6" s="69"/>
      <c r="ITO6" s="69"/>
      <c r="ITP6" s="69"/>
      <c r="ITQ6" s="69"/>
      <c r="ITR6" s="69"/>
      <c r="ITS6" s="69"/>
      <c r="ITT6" s="69"/>
      <c r="ITU6" s="69"/>
      <c r="ITV6" s="69"/>
      <c r="ITW6" s="69"/>
      <c r="ITX6" s="69"/>
      <c r="ITY6" s="69"/>
      <c r="ITZ6" s="69"/>
      <c r="IUA6" s="69"/>
      <c r="IUB6" s="69"/>
      <c r="IUC6" s="69"/>
      <c r="IUD6" s="69"/>
      <c r="IUE6" s="69"/>
      <c r="IUF6" s="69"/>
      <c r="IUG6" s="69"/>
      <c r="IUH6" s="69"/>
      <c r="IUI6" s="69"/>
      <c r="IUJ6" s="69"/>
      <c r="IUK6" s="69"/>
      <c r="IUL6" s="69"/>
      <c r="IUM6" s="69"/>
      <c r="IUN6" s="69"/>
      <c r="IUO6" s="69"/>
      <c r="IUP6" s="69"/>
      <c r="IUQ6" s="69"/>
      <c r="IUR6" s="69"/>
      <c r="IUS6" s="69"/>
      <c r="IUT6" s="69"/>
      <c r="IUU6" s="69"/>
      <c r="IUV6" s="69"/>
      <c r="IUW6" s="69"/>
      <c r="IUX6" s="69"/>
      <c r="IUY6" s="69"/>
      <c r="IUZ6" s="69"/>
      <c r="IVA6" s="69"/>
      <c r="IVB6" s="69"/>
      <c r="IVC6" s="69"/>
      <c r="IVD6" s="69"/>
      <c r="IVE6" s="69"/>
      <c r="IVF6" s="69"/>
      <c r="IVG6" s="69"/>
      <c r="IVH6" s="69"/>
      <c r="IVI6" s="69"/>
      <c r="IVJ6" s="69"/>
      <c r="IVK6" s="69"/>
      <c r="IVL6" s="69"/>
      <c r="IVM6" s="69"/>
      <c r="IVN6" s="69"/>
      <c r="IVO6" s="69"/>
      <c r="IVP6" s="69"/>
      <c r="IVQ6" s="69"/>
      <c r="IVR6" s="69"/>
      <c r="IVS6" s="69"/>
      <c r="IVT6" s="69"/>
      <c r="IVU6" s="69"/>
      <c r="IVV6" s="69"/>
      <c r="IVW6" s="69"/>
      <c r="IVX6" s="69"/>
      <c r="IVY6" s="69"/>
      <c r="IVZ6" s="69"/>
      <c r="IWA6" s="69"/>
      <c r="IWB6" s="69"/>
      <c r="IWC6" s="69"/>
      <c r="IWD6" s="69"/>
      <c r="IWE6" s="69"/>
      <c r="IWF6" s="69"/>
      <c r="IWG6" s="69"/>
      <c r="IWH6" s="69"/>
      <c r="IWI6" s="69"/>
      <c r="IWJ6" s="69"/>
      <c r="IWK6" s="69"/>
      <c r="IWL6" s="69"/>
      <c r="IWM6" s="69"/>
      <c r="IWN6" s="69"/>
      <c r="IWO6" s="69"/>
      <c r="IWP6" s="69"/>
      <c r="IWQ6" s="69"/>
      <c r="IWR6" s="69"/>
      <c r="IWS6" s="69"/>
      <c r="IWT6" s="69"/>
      <c r="IWU6" s="69"/>
      <c r="IWV6" s="69"/>
      <c r="IWW6" s="69"/>
      <c r="IWX6" s="69"/>
      <c r="IWY6" s="69"/>
      <c r="IWZ6" s="69"/>
      <c r="IXA6" s="69"/>
      <c r="IXB6" s="69"/>
      <c r="IXC6" s="69"/>
      <c r="IXD6" s="69"/>
      <c r="IXE6" s="69"/>
      <c r="IXF6" s="69"/>
      <c r="IXG6" s="69"/>
      <c r="IXH6" s="69"/>
      <c r="IXI6" s="69"/>
      <c r="IXJ6" s="69"/>
      <c r="IXK6" s="69"/>
      <c r="IXL6" s="69"/>
      <c r="IXM6" s="69"/>
      <c r="IXN6" s="69"/>
      <c r="IXO6" s="69"/>
      <c r="IXP6" s="69"/>
      <c r="IXQ6" s="69"/>
      <c r="IXR6" s="69"/>
      <c r="IXS6" s="69"/>
      <c r="IXT6" s="69"/>
      <c r="IXU6" s="69"/>
      <c r="IXV6" s="69"/>
      <c r="IXW6" s="69"/>
      <c r="IXX6" s="69"/>
      <c r="IXY6" s="69"/>
      <c r="IXZ6" s="69"/>
      <c r="IYA6" s="69"/>
      <c r="IYB6" s="69"/>
      <c r="IYC6" s="69"/>
      <c r="IYD6" s="69"/>
      <c r="IYE6" s="69"/>
      <c r="IYF6" s="69"/>
      <c r="IYG6" s="69"/>
      <c r="IYH6" s="69"/>
      <c r="IYI6" s="69"/>
      <c r="IYJ6" s="69"/>
      <c r="IYK6" s="69"/>
      <c r="IYL6" s="69"/>
      <c r="IYM6" s="69"/>
      <c r="IYN6" s="69"/>
      <c r="IYO6" s="69"/>
      <c r="IYP6" s="69"/>
      <c r="IYQ6" s="69"/>
      <c r="IYR6" s="69"/>
      <c r="IYS6" s="69"/>
      <c r="IYT6" s="69"/>
      <c r="IYU6" s="69"/>
      <c r="IYV6" s="69"/>
      <c r="IYW6" s="69"/>
      <c r="IYX6" s="69"/>
      <c r="IYY6" s="69"/>
      <c r="IYZ6" s="69"/>
      <c r="IZA6" s="69"/>
      <c r="IZB6" s="69"/>
      <c r="IZC6" s="69"/>
      <c r="IZD6" s="69"/>
      <c r="IZE6" s="69"/>
      <c r="IZF6" s="69"/>
      <c r="IZG6" s="69"/>
      <c r="IZH6" s="69"/>
      <c r="IZI6" s="69"/>
      <c r="IZJ6" s="69"/>
      <c r="IZK6" s="69"/>
      <c r="IZL6" s="69"/>
      <c r="IZM6" s="69"/>
      <c r="IZN6" s="69"/>
      <c r="IZO6" s="69"/>
      <c r="IZP6" s="69"/>
      <c r="IZQ6" s="69"/>
      <c r="IZR6" s="69"/>
      <c r="IZS6" s="69"/>
      <c r="IZT6" s="69"/>
      <c r="IZU6" s="69"/>
      <c r="IZV6" s="69"/>
      <c r="IZW6" s="69"/>
      <c r="IZX6" s="69"/>
      <c r="IZY6" s="69"/>
      <c r="IZZ6" s="69"/>
      <c r="JAA6" s="69"/>
      <c r="JAB6" s="69"/>
      <c r="JAC6" s="69"/>
      <c r="JAD6" s="69"/>
      <c r="JAE6" s="69"/>
      <c r="JAF6" s="69"/>
      <c r="JAG6" s="69"/>
      <c r="JAH6" s="69"/>
      <c r="JAI6" s="69"/>
      <c r="JAJ6" s="69"/>
      <c r="JAK6" s="69"/>
      <c r="JAL6" s="69"/>
      <c r="JAM6" s="69"/>
      <c r="JAN6" s="69"/>
      <c r="JAO6" s="69"/>
      <c r="JAP6" s="69"/>
      <c r="JAQ6" s="69"/>
      <c r="JAR6" s="69"/>
      <c r="JAS6" s="69"/>
      <c r="JAT6" s="69"/>
      <c r="JAU6" s="69"/>
      <c r="JAV6" s="69"/>
      <c r="JAW6" s="69"/>
      <c r="JAX6" s="69"/>
      <c r="JAY6" s="69"/>
      <c r="JAZ6" s="69"/>
      <c r="JBA6" s="69"/>
      <c r="JBB6" s="69"/>
      <c r="JBC6" s="69"/>
      <c r="JBD6" s="69"/>
      <c r="JBE6" s="69"/>
      <c r="JBF6" s="69"/>
      <c r="JBG6" s="69"/>
      <c r="JBH6" s="69"/>
      <c r="JBI6" s="69"/>
      <c r="JBJ6" s="69"/>
      <c r="JBK6" s="69"/>
      <c r="JBL6" s="69"/>
      <c r="JBM6" s="69"/>
      <c r="JBN6" s="69"/>
      <c r="JBO6" s="69"/>
      <c r="JBP6" s="69"/>
      <c r="JBQ6" s="69"/>
      <c r="JBR6" s="69"/>
      <c r="JBS6" s="69"/>
      <c r="JBT6" s="69"/>
      <c r="JBU6" s="69"/>
      <c r="JBV6" s="69"/>
      <c r="JBW6" s="69"/>
      <c r="JBX6" s="69"/>
      <c r="JBY6" s="69"/>
      <c r="JBZ6" s="69"/>
      <c r="JCA6" s="69"/>
      <c r="JCB6" s="69"/>
      <c r="JCC6" s="69"/>
      <c r="JCD6" s="69"/>
      <c r="JCE6" s="69"/>
      <c r="JCF6" s="69"/>
      <c r="JCG6" s="69"/>
      <c r="JCH6" s="69"/>
      <c r="JCI6" s="69"/>
      <c r="JCJ6" s="69"/>
      <c r="JCK6" s="69"/>
      <c r="JCL6" s="69"/>
      <c r="JCM6" s="69"/>
      <c r="JCN6" s="69"/>
      <c r="JCO6" s="69"/>
      <c r="JCP6" s="69"/>
      <c r="JCQ6" s="69"/>
      <c r="JCR6" s="69"/>
      <c r="JCS6" s="69"/>
      <c r="JCT6" s="69"/>
      <c r="JCU6" s="69"/>
      <c r="JCV6" s="69"/>
      <c r="JCW6" s="69"/>
      <c r="JCX6" s="69"/>
      <c r="JCY6" s="69"/>
      <c r="JCZ6" s="69"/>
      <c r="JDA6" s="69"/>
      <c r="JDB6" s="69"/>
      <c r="JDC6" s="69"/>
      <c r="JDD6" s="69"/>
      <c r="JDE6" s="69"/>
      <c r="JDF6" s="69"/>
      <c r="JDG6" s="69"/>
      <c r="JDH6" s="69"/>
      <c r="JDI6" s="69"/>
      <c r="JDJ6" s="69"/>
      <c r="JDK6" s="69"/>
      <c r="JDL6" s="69"/>
      <c r="JDM6" s="69"/>
      <c r="JDN6" s="69"/>
      <c r="JDO6" s="69"/>
      <c r="JDP6" s="69"/>
      <c r="JDQ6" s="69"/>
      <c r="JDR6" s="69"/>
      <c r="JDS6" s="69"/>
      <c r="JDT6" s="69"/>
      <c r="JDU6" s="69"/>
      <c r="JDV6" s="69"/>
      <c r="JDW6" s="69"/>
      <c r="JDX6" s="69"/>
      <c r="JDY6" s="69"/>
      <c r="JDZ6" s="69"/>
      <c r="JEA6" s="69"/>
      <c r="JEB6" s="69"/>
      <c r="JEC6" s="69"/>
      <c r="JED6" s="69"/>
      <c r="JEE6" s="69"/>
      <c r="JEF6" s="69"/>
      <c r="JEG6" s="69"/>
      <c r="JEH6" s="69"/>
      <c r="JEI6" s="69"/>
      <c r="JEJ6" s="69"/>
      <c r="JEK6" s="69"/>
      <c r="JEL6" s="69"/>
      <c r="JEM6" s="69"/>
      <c r="JEN6" s="69"/>
      <c r="JEO6" s="69"/>
      <c r="JEP6" s="69"/>
      <c r="JEQ6" s="69"/>
      <c r="JER6" s="69"/>
      <c r="JES6" s="69"/>
      <c r="JET6" s="69"/>
      <c r="JEU6" s="69"/>
      <c r="JEV6" s="69"/>
      <c r="JEW6" s="69"/>
      <c r="JEX6" s="69"/>
      <c r="JEY6" s="69"/>
      <c r="JEZ6" s="69"/>
      <c r="JFA6" s="69"/>
      <c r="JFB6" s="69"/>
      <c r="JFC6" s="69"/>
      <c r="JFD6" s="69"/>
      <c r="JFE6" s="69"/>
      <c r="JFF6" s="69"/>
      <c r="JFG6" s="69"/>
      <c r="JFH6" s="69"/>
      <c r="JFI6" s="69"/>
      <c r="JFJ6" s="69"/>
      <c r="JFK6" s="69"/>
      <c r="JFL6" s="69"/>
      <c r="JFM6" s="69"/>
      <c r="JFN6" s="69"/>
      <c r="JFO6" s="69"/>
      <c r="JFP6" s="69"/>
      <c r="JFQ6" s="69"/>
      <c r="JFR6" s="69"/>
      <c r="JFS6" s="69"/>
      <c r="JFT6" s="69"/>
      <c r="JFU6" s="69"/>
      <c r="JFV6" s="69"/>
      <c r="JFW6" s="69"/>
      <c r="JFX6" s="69"/>
      <c r="JFY6" s="69"/>
      <c r="JFZ6" s="69"/>
      <c r="JGA6" s="69"/>
      <c r="JGB6" s="69"/>
      <c r="JGC6" s="69"/>
      <c r="JGD6" s="69"/>
      <c r="JGE6" s="69"/>
      <c r="JGF6" s="69"/>
      <c r="JGG6" s="69"/>
      <c r="JGH6" s="69"/>
      <c r="JGI6" s="69"/>
      <c r="JGJ6" s="69"/>
      <c r="JGK6" s="69"/>
      <c r="JGL6" s="69"/>
      <c r="JGM6" s="69"/>
      <c r="JGN6" s="69"/>
      <c r="JGO6" s="69"/>
      <c r="JGP6" s="69"/>
      <c r="JGQ6" s="69"/>
      <c r="JGR6" s="69"/>
      <c r="JGS6" s="69"/>
      <c r="JGT6" s="69"/>
      <c r="JGU6" s="69"/>
      <c r="JGV6" s="69"/>
      <c r="JGW6" s="69"/>
      <c r="JGX6" s="69"/>
      <c r="JGY6" s="69"/>
      <c r="JGZ6" s="69"/>
      <c r="JHA6" s="69"/>
      <c r="JHB6" s="69"/>
      <c r="JHC6" s="69"/>
      <c r="JHD6" s="69"/>
      <c r="JHE6" s="69"/>
      <c r="JHF6" s="69"/>
      <c r="JHG6" s="69"/>
      <c r="JHH6" s="69"/>
      <c r="JHI6" s="69"/>
      <c r="JHJ6" s="69"/>
      <c r="JHK6" s="69"/>
      <c r="JHL6" s="69"/>
      <c r="JHM6" s="69"/>
      <c r="JHN6" s="69"/>
      <c r="JHO6" s="69"/>
      <c r="JHP6" s="69"/>
      <c r="JHQ6" s="69"/>
      <c r="JHR6" s="69"/>
      <c r="JHS6" s="69"/>
      <c r="JHT6" s="69"/>
      <c r="JHU6" s="69"/>
      <c r="JHV6" s="69"/>
      <c r="JHW6" s="69"/>
      <c r="JHX6" s="69"/>
      <c r="JHY6" s="69"/>
      <c r="JHZ6" s="69"/>
      <c r="JIA6" s="69"/>
      <c r="JIB6" s="69"/>
      <c r="JIC6" s="69"/>
      <c r="JID6" s="69"/>
      <c r="JIE6" s="69"/>
      <c r="JIF6" s="69"/>
      <c r="JIG6" s="69"/>
      <c r="JIH6" s="69"/>
      <c r="JII6" s="69"/>
      <c r="JIJ6" s="69"/>
      <c r="JIK6" s="69"/>
      <c r="JIL6" s="69"/>
      <c r="JIM6" s="69"/>
      <c r="JIN6" s="69"/>
      <c r="JIO6" s="69"/>
      <c r="JIP6" s="69"/>
      <c r="JIQ6" s="69"/>
      <c r="JIR6" s="69"/>
      <c r="JIS6" s="69"/>
      <c r="JIT6" s="69"/>
      <c r="JIU6" s="69"/>
      <c r="JIV6" s="69"/>
      <c r="JIW6" s="69"/>
      <c r="JIX6" s="69"/>
      <c r="JIY6" s="69"/>
      <c r="JIZ6" s="69"/>
      <c r="JJA6" s="69"/>
      <c r="JJB6" s="69"/>
      <c r="JJC6" s="69"/>
      <c r="JJD6" s="69"/>
      <c r="JJE6" s="69"/>
      <c r="JJF6" s="69"/>
      <c r="JJG6" s="69"/>
      <c r="JJH6" s="69"/>
      <c r="JJI6" s="69"/>
      <c r="JJJ6" s="69"/>
      <c r="JJK6" s="69"/>
      <c r="JJL6" s="69"/>
      <c r="JJM6" s="69"/>
      <c r="JJN6" s="69"/>
      <c r="JJO6" s="69"/>
      <c r="JJP6" s="69"/>
      <c r="JJQ6" s="69"/>
      <c r="JJR6" s="69"/>
      <c r="JJS6" s="69"/>
      <c r="JJT6" s="69"/>
      <c r="JJU6" s="69"/>
      <c r="JJV6" s="69"/>
      <c r="JJW6" s="69"/>
      <c r="JJX6" s="69"/>
      <c r="JJY6" s="69"/>
      <c r="JJZ6" s="69"/>
      <c r="JKA6" s="69"/>
      <c r="JKB6" s="69"/>
      <c r="JKC6" s="69"/>
      <c r="JKD6" s="69"/>
      <c r="JKE6" s="69"/>
      <c r="JKF6" s="69"/>
      <c r="JKG6" s="69"/>
      <c r="JKH6" s="69"/>
      <c r="JKI6" s="69"/>
      <c r="JKJ6" s="69"/>
      <c r="JKK6" s="69"/>
      <c r="JKL6" s="69"/>
      <c r="JKM6" s="69"/>
      <c r="JKN6" s="69"/>
      <c r="JKO6" s="69"/>
      <c r="JKP6" s="69"/>
      <c r="JKQ6" s="69"/>
      <c r="JKR6" s="69"/>
      <c r="JKS6" s="69"/>
      <c r="JKT6" s="69"/>
      <c r="JKU6" s="69"/>
      <c r="JKV6" s="69"/>
      <c r="JKW6" s="69"/>
      <c r="JKX6" s="69"/>
      <c r="JKY6" s="69"/>
      <c r="JKZ6" s="69"/>
      <c r="JLA6" s="69"/>
      <c r="JLB6" s="69"/>
      <c r="JLC6" s="69"/>
      <c r="JLD6" s="69"/>
      <c r="JLE6" s="69"/>
      <c r="JLF6" s="69"/>
      <c r="JLG6" s="69"/>
      <c r="JLH6" s="69"/>
      <c r="JLI6" s="69"/>
      <c r="JLJ6" s="69"/>
      <c r="JLK6" s="69"/>
      <c r="JLL6" s="69"/>
      <c r="JLM6" s="69"/>
      <c r="JLN6" s="69"/>
      <c r="JLO6" s="69"/>
      <c r="JLP6" s="69"/>
      <c r="JLQ6" s="69"/>
      <c r="JLR6" s="69"/>
      <c r="JLS6" s="69"/>
      <c r="JLT6" s="69"/>
      <c r="JLU6" s="69"/>
      <c r="JLV6" s="69"/>
      <c r="JLW6" s="69"/>
      <c r="JLX6" s="69"/>
      <c r="JLY6" s="69"/>
      <c r="JLZ6" s="69"/>
      <c r="JMA6" s="69"/>
      <c r="JMB6" s="69"/>
      <c r="JMC6" s="69"/>
      <c r="JMD6" s="69"/>
      <c r="JME6" s="69"/>
      <c r="JMF6" s="69"/>
      <c r="JMG6" s="69"/>
      <c r="JMH6" s="69"/>
      <c r="JMI6" s="69"/>
      <c r="JMJ6" s="69"/>
      <c r="JMK6" s="69"/>
      <c r="JML6" s="69"/>
      <c r="JMM6" s="69"/>
      <c r="JMN6" s="69"/>
      <c r="JMO6" s="69"/>
      <c r="JMP6" s="69"/>
      <c r="JMQ6" s="69"/>
      <c r="JMR6" s="69"/>
      <c r="JMS6" s="69"/>
      <c r="JMT6" s="69"/>
      <c r="JMU6" s="69"/>
      <c r="JMV6" s="69"/>
      <c r="JMW6" s="69"/>
      <c r="JMX6" s="69"/>
      <c r="JMY6" s="69"/>
      <c r="JMZ6" s="69"/>
      <c r="JNA6" s="69"/>
      <c r="JNB6" s="69"/>
      <c r="JNC6" s="69"/>
      <c r="JND6" s="69"/>
      <c r="JNE6" s="69"/>
      <c r="JNF6" s="69"/>
      <c r="JNG6" s="69"/>
      <c r="JNH6" s="69"/>
      <c r="JNI6" s="69"/>
      <c r="JNJ6" s="69"/>
      <c r="JNK6" s="69"/>
      <c r="JNL6" s="69"/>
      <c r="JNM6" s="69"/>
      <c r="JNN6" s="69"/>
      <c r="JNO6" s="69"/>
      <c r="JNP6" s="69"/>
      <c r="JNQ6" s="69"/>
      <c r="JNR6" s="69"/>
      <c r="JNS6" s="69"/>
      <c r="JNT6" s="69"/>
      <c r="JNU6" s="69"/>
      <c r="JNV6" s="69"/>
      <c r="JNW6" s="69"/>
      <c r="JNX6" s="69"/>
      <c r="JNY6" s="69"/>
      <c r="JNZ6" s="69"/>
      <c r="JOA6" s="69"/>
      <c r="JOB6" s="69"/>
      <c r="JOC6" s="69"/>
      <c r="JOD6" s="69"/>
      <c r="JOE6" s="69"/>
      <c r="JOF6" s="69"/>
      <c r="JOG6" s="69"/>
      <c r="JOH6" s="69"/>
      <c r="JOI6" s="69"/>
      <c r="JOJ6" s="69"/>
      <c r="JOK6" s="69"/>
      <c r="JOL6" s="69"/>
      <c r="JOM6" s="69"/>
      <c r="JON6" s="69"/>
      <c r="JOO6" s="69"/>
      <c r="JOP6" s="69"/>
      <c r="JOQ6" s="69"/>
      <c r="JOR6" s="69"/>
      <c r="JOS6" s="69"/>
      <c r="JOT6" s="69"/>
      <c r="JOU6" s="69"/>
      <c r="JOV6" s="69"/>
      <c r="JOW6" s="69"/>
      <c r="JOX6" s="69"/>
      <c r="JOY6" s="69"/>
      <c r="JOZ6" s="69"/>
      <c r="JPA6" s="69"/>
      <c r="JPB6" s="69"/>
      <c r="JPC6" s="69"/>
      <c r="JPD6" s="69"/>
      <c r="JPE6" s="69"/>
      <c r="JPF6" s="69"/>
      <c r="JPG6" s="69"/>
      <c r="JPH6" s="69"/>
      <c r="JPI6" s="69"/>
      <c r="JPJ6" s="69"/>
      <c r="JPK6" s="69"/>
      <c r="JPL6" s="69"/>
      <c r="JPM6" s="69"/>
      <c r="JPN6" s="69"/>
      <c r="JPO6" s="69"/>
      <c r="JPP6" s="69"/>
      <c r="JPQ6" s="69"/>
      <c r="JPR6" s="69"/>
      <c r="JPS6" s="69"/>
      <c r="JPT6" s="69"/>
      <c r="JPU6" s="69"/>
      <c r="JPV6" s="69"/>
      <c r="JPW6" s="69"/>
      <c r="JPX6" s="69"/>
      <c r="JPY6" s="69"/>
      <c r="JPZ6" s="69"/>
      <c r="JQA6" s="69"/>
      <c r="JQB6" s="69"/>
      <c r="JQC6" s="69"/>
      <c r="JQD6" s="69"/>
      <c r="JQE6" s="69"/>
      <c r="JQF6" s="69"/>
      <c r="JQG6" s="69"/>
      <c r="JQH6" s="69"/>
      <c r="JQI6" s="69"/>
      <c r="JQJ6" s="69"/>
      <c r="JQK6" s="69"/>
      <c r="JQL6" s="69"/>
      <c r="JQM6" s="69"/>
      <c r="JQN6" s="69"/>
      <c r="JQO6" s="69"/>
      <c r="JQP6" s="69"/>
      <c r="JQQ6" s="69"/>
      <c r="JQR6" s="69"/>
      <c r="JQS6" s="69"/>
      <c r="JQT6" s="69"/>
      <c r="JQU6" s="69"/>
      <c r="JQV6" s="69"/>
      <c r="JQW6" s="69"/>
      <c r="JQX6" s="69"/>
      <c r="JQY6" s="69"/>
      <c r="JQZ6" s="69"/>
      <c r="JRA6" s="69"/>
      <c r="JRB6" s="69"/>
      <c r="JRC6" s="69"/>
      <c r="JRD6" s="69"/>
      <c r="JRE6" s="69"/>
      <c r="JRF6" s="69"/>
      <c r="JRG6" s="69"/>
      <c r="JRH6" s="69"/>
      <c r="JRI6" s="69"/>
      <c r="JRJ6" s="69"/>
      <c r="JRK6" s="69"/>
      <c r="JRL6" s="69"/>
      <c r="JRM6" s="69"/>
      <c r="JRN6" s="69"/>
      <c r="JRO6" s="69"/>
      <c r="JRP6" s="69"/>
      <c r="JRQ6" s="69"/>
      <c r="JRR6" s="69"/>
      <c r="JRS6" s="69"/>
      <c r="JRT6" s="69"/>
      <c r="JRU6" s="69"/>
      <c r="JRV6" s="69"/>
      <c r="JRW6" s="69"/>
      <c r="JRX6" s="69"/>
      <c r="JRY6" s="69"/>
      <c r="JRZ6" s="69"/>
      <c r="JSA6" s="69"/>
      <c r="JSB6" s="69"/>
      <c r="JSC6" s="69"/>
      <c r="JSD6" s="69"/>
      <c r="JSE6" s="69"/>
      <c r="JSF6" s="69"/>
      <c r="JSG6" s="69"/>
      <c r="JSH6" s="69"/>
      <c r="JSI6" s="69"/>
      <c r="JSJ6" s="69"/>
      <c r="JSK6" s="69"/>
      <c r="JSL6" s="69"/>
      <c r="JSM6" s="69"/>
      <c r="JSN6" s="69"/>
      <c r="JSO6" s="69"/>
      <c r="JSP6" s="69"/>
      <c r="JSQ6" s="69"/>
      <c r="JSR6" s="69"/>
      <c r="JSS6" s="69"/>
      <c r="JST6" s="69"/>
      <c r="JSU6" s="69"/>
      <c r="JSV6" s="69"/>
      <c r="JSW6" s="69"/>
      <c r="JSX6" s="69"/>
      <c r="JSY6" s="69"/>
      <c r="JSZ6" s="69"/>
      <c r="JTA6" s="69"/>
      <c r="JTB6" s="69"/>
      <c r="JTC6" s="69"/>
      <c r="JTD6" s="69"/>
      <c r="JTE6" s="69"/>
      <c r="JTF6" s="69"/>
      <c r="JTG6" s="69"/>
      <c r="JTH6" s="69"/>
      <c r="JTI6" s="69"/>
      <c r="JTJ6" s="69"/>
      <c r="JTK6" s="69"/>
      <c r="JTL6" s="69"/>
      <c r="JTM6" s="69"/>
      <c r="JTN6" s="69"/>
      <c r="JTO6" s="69"/>
      <c r="JTP6" s="69"/>
      <c r="JTQ6" s="69"/>
      <c r="JTR6" s="69"/>
      <c r="JTS6" s="69"/>
      <c r="JTT6" s="69"/>
      <c r="JTU6" s="69"/>
      <c r="JTV6" s="69"/>
      <c r="JTW6" s="69"/>
      <c r="JTX6" s="69"/>
      <c r="JTY6" s="69"/>
      <c r="JTZ6" s="69"/>
      <c r="JUA6" s="69"/>
      <c r="JUB6" s="69"/>
      <c r="JUC6" s="69"/>
      <c r="JUD6" s="69"/>
      <c r="JUE6" s="69"/>
      <c r="JUF6" s="69"/>
      <c r="JUG6" s="69"/>
      <c r="JUH6" s="69"/>
      <c r="JUI6" s="69"/>
      <c r="JUJ6" s="69"/>
      <c r="JUK6" s="69"/>
      <c r="JUL6" s="69"/>
      <c r="JUM6" s="69"/>
      <c r="JUN6" s="69"/>
      <c r="JUO6" s="69"/>
      <c r="JUP6" s="69"/>
      <c r="JUQ6" s="69"/>
      <c r="JUR6" s="69"/>
      <c r="JUS6" s="69"/>
      <c r="JUT6" s="69"/>
      <c r="JUU6" s="69"/>
      <c r="JUV6" s="69"/>
      <c r="JUW6" s="69"/>
      <c r="JUX6" s="69"/>
      <c r="JUY6" s="69"/>
      <c r="JUZ6" s="69"/>
      <c r="JVA6" s="69"/>
      <c r="JVB6" s="69"/>
      <c r="JVC6" s="69"/>
      <c r="JVD6" s="69"/>
      <c r="JVE6" s="69"/>
      <c r="JVF6" s="69"/>
      <c r="JVG6" s="69"/>
      <c r="JVH6" s="69"/>
      <c r="JVI6" s="69"/>
      <c r="JVJ6" s="69"/>
      <c r="JVK6" s="69"/>
      <c r="JVL6" s="69"/>
      <c r="JVM6" s="69"/>
      <c r="JVN6" s="69"/>
      <c r="JVO6" s="69"/>
      <c r="JVP6" s="69"/>
      <c r="JVQ6" s="69"/>
      <c r="JVR6" s="69"/>
      <c r="JVS6" s="69"/>
      <c r="JVT6" s="69"/>
      <c r="JVU6" s="69"/>
      <c r="JVV6" s="69"/>
      <c r="JVW6" s="69"/>
      <c r="JVX6" s="69"/>
      <c r="JVY6" s="69"/>
      <c r="JVZ6" s="69"/>
      <c r="JWA6" s="69"/>
      <c r="JWB6" s="69"/>
      <c r="JWC6" s="69"/>
      <c r="JWD6" s="69"/>
      <c r="JWE6" s="69"/>
      <c r="JWF6" s="69"/>
      <c r="JWG6" s="69"/>
      <c r="JWH6" s="69"/>
      <c r="JWI6" s="69"/>
      <c r="JWJ6" s="69"/>
      <c r="JWK6" s="69"/>
      <c r="JWL6" s="69"/>
      <c r="JWM6" s="69"/>
      <c r="JWN6" s="69"/>
      <c r="JWO6" s="69"/>
      <c r="JWP6" s="69"/>
      <c r="JWQ6" s="69"/>
      <c r="JWR6" s="69"/>
      <c r="JWS6" s="69"/>
      <c r="JWT6" s="69"/>
      <c r="JWU6" s="69"/>
      <c r="JWV6" s="69"/>
      <c r="JWW6" s="69"/>
      <c r="JWX6" s="69"/>
      <c r="JWY6" s="69"/>
      <c r="JWZ6" s="69"/>
      <c r="JXA6" s="69"/>
      <c r="JXB6" s="69"/>
      <c r="JXC6" s="69"/>
      <c r="JXD6" s="69"/>
      <c r="JXE6" s="69"/>
      <c r="JXF6" s="69"/>
      <c r="JXG6" s="69"/>
      <c r="JXH6" s="69"/>
      <c r="JXI6" s="69"/>
      <c r="JXJ6" s="69"/>
      <c r="JXK6" s="69"/>
      <c r="JXL6" s="69"/>
      <c r="JXM6" s="69"/>
      <c r="JXN6" s="69"/>
      <c r="JXO6" s="69"/>
      <c r="JXP6" s="69"/>
      <c r="JXQ6" s="69"/>
      <c r="JXR6" s="69"/>
      <c r="JXS6" s="69"/>
      <c r="JXT6" s="69"/>
      <c r="JXU6" s="69"/>
      <c r="JXV6" s="69"/>
      <c r="JXW6" s="69"/>
      <c r="JXX6" s="69"/>
      <c r="JXY6" s="69"/>
      <c r="JXZ6" s="69"/>
      <c r="JYA6" s="69"/>
      <c r="JYB6" s="69"/>
      <c r="JYC6" s="69"/>
      <c r="JYD6" s="69"/>
      <c r="JYE6" s="69"/>
      <c r="JYF6" s="69"/>
      <c r="JYG6" s="69"/>
      <c r="JYH6" s="69"/>
      <c r="JYI6" s="69"/>
      <c r="JYJ6" s="69"/>
      <c r="JYK6" s="69"/>
      <c r="JYL6" s="69"/>
      <c r="JYM6" s="69"/>
      <c r="JYN6" s="69"/>
      <c r="JYO6" s="69"/>
      <c r="JYP6" s="69"/>
      <c r="JYQ6" s="69"/>
      <c r="JYR6" s="69"/>
      <c r="JYS6" s="69"/>
      <c r="JYT6" s="69"/>
      <c r="JYU6" s="69"/>
      <c r="JYV6" s="69"/>
      <c r="JYW6" s="69"/>
      <c r="JYX6" s="69"/>
      <c r="JYY6" s="69"/>
      <c r="JYZ6" s="69"/>
      <c r="JZA6" s="69"/>
      <c r="JZB6" s="69"/>
      <c r="JZC6" s="69"/>
      <c r="JZD6" s="69"/>
      <c r="JZE6" s="69"/>
      <c r="JZF6" s="69"/>
      <c r="JZG6" s="69"/>
      <c r="JZH6" s="69"/>
      <c r="JZI6" s="69"/>
      <c r="JZJ6" s="69"/>
      <c r="JZK6" s="69"/>
      <c r="JZL6" s="69"/>
      <c r="JZM6" s="69"/>
      <c r="JZN6" s="69"/>
      <c r="JZO6" s="69"/>
      <c r="JZP6" s="69"/>
      <c r="JZQ6" s="69"/>
      <c r="JZR6" s="69"/>
      <c r="JZS6" s="69"/>
      <c r="JZT6" s="69"/>
      <c r="JZU6" s="69"/>
      <c r="JZV6" s="69"/>
      <c r="JZW6" s="69"/>
      <c r="JZX6" s="69"/>
      <c r="JZY6" s="69"/>
      <c r="JZZ6" s="69"/>
      <c r="KAA6" s="69"/>
      <c r="KAB6" s="69"/>
      <c r="KAC6" s="69"/>
      <c r="KAD6" s="69"/>
      <c r="KAE6" s="69"/>
      <c r="KAF6" s="69"/>
      <c r="KAG6" s="69"/>
      <c r="KAH6" s="69"/>
      <c r="KAI6" s="69"/>
      <c r="KAJ6" s="69"/>
      <c r="KAK6" s="69"/>
      <c r="KAL6" s="69"/>
      <c r="KAM6" s="69"/>
      <c r="KAN6" s="69"/>
      <c r="KAO6" s="69"/>
      <c r="KAP6" s="69"/>
      <c r="KAQ6" s="69"/>
      <c r="KAR6" s="69"/>
      <c r="KAS6" s="69"/>
      <c r="KAT6" s="69"/>
      <c r="KAU6" s="69"/>
      <c r="KAV6" s="69"/>
      <c r="KAW6" s="69"/>
      <c r="KAX6" s="69"/>
      <c r="KAY6" s="69"/>
      <c r="KAZ6" s="69"/>
      <c r="KBA6" s="69"/>
      <c r="KBB6" s="69"/>
      <c r="KBC6" s="69"/>
      <c r="KBD6" s="69"/>
      <c r="KBE6" s="69"/>
      <c r="KBF6" s="69"/>
      <c r="KBG6" s="69"/>
      <c r="KBH6" s="69"/>
      <c r="KBI6" s="69"/>
      <c r="KBJ6" s="69"/>
      <c r="KBK6" s="69"/>
      <c r="KBL6" s="69"/>
      <c r="KBM6" s="69"/>
      <c r="KBN6" s="69"/>
      <c r="KBO6" s="69"/>
      <c r="KBP6" s="69"/>
      <c r="KBQ6" s="69"/>
      <c r="KBR6" s="69"/>
      <c r="KBS6" s="69"/>
      <c r="KBT6" s="69"/>
      <c r="KBU6" s="69"/>
      <c r="KBV6" s="69"/>
      <c r="KBW6" s="69"/>
      <c r="KBX6" s="69"/>
      <c r="KBY6" s="69"/>
      <c r="KBZ6" s="69"/>
      <c r="KCA6" s="69"/>
      <c r="KCB6" s="69"/>
      <c r="KCC6" s="69"/>
      <c r="KCD6" s="69"/>
      <c r="KCE6" s="69"/>
      <c r="KCF6" s="69"/>
      <c r="KCG6" s="69"/>
      <c r="KCH6" s="69"/>
      <c r="KCI6" s="69"/>
      <c r="KCJ6" s="69"/>
      <c r="KCK6" s="69"/>
      <c r="KCL6" s="69"/>
      <c r="KCM6" s="69"/>
      <c r="KCN6" s="69"/>
      <c r="KCO6" s="69"/>
      <c r="KCP6" s="69"/>
      <c r="KCQ6" s="69"/>
      <c r="KCR6" s="69"/>
      <c r="KCS6" s="69"/>
      <c r="KCT6" s="69"/>
      <c r="KCU6" s="69"/>
      <c r="KCV6" s="69"/>
      <c r="KCW6" s="69"/>
      <c r="KCX6" s="69"/>
      <c r="KCY6" s="69"/>
      <c r="KCZ6" s="69"/>
      <c r="KDA6" s="69"/>
      <c r="KDB6" s="69"/>
      <c r="KDC6" s="69"/>
      <c r="KDD6" s="69"/>
      <c r="KDE6" s="69"/>
      <c r="KDF6" s="69"/>
      <c r="KDG6" s="69"/>
      <c r="KDH6" s="69"/>
      <c r="KDI6" s="69"/>
      <c r="KDJ6" s="69"/>
      <c r="KDK6" s="69"/>
      <c r="KDL6" s="69"/>
      <c r="KDM6" s="69"/>
      <c r="KDN6" s="69"/>
      <c r="KDO6" s="69"/>
      <c r="KDP6" s="69"/>
      <c r="KDQ6" s="69"/>
      <c r="KDR6" s="69"/>
      <c r="KDS6" s="69"/>
      <c r="KDT6" s="69"/>
      <c r="KDU6" s="69"/>
      <c r="KDV6" s="69"/>
      <c r="KDW6" s="69"/>
      <c r="KDX6" s="69"/>
      <c r="KDY6" s="69"/>
      <c r="KDZ6" s="69"/>
      <c r="KEA6" s="69"/>
      <c r="KEB6" s="69"/>
      <c r="KEC6" s="69"/>
      <c r="KED6" s="69"/>
      <c r="KEE6" s="69"/>
      <c r="KEF6" s="69"/>
      <c r="KEG6" s="69"/>
      <c r="KEH6" s="69"/>
      <c r="KEI6" s="69"/>
      <c r="KEJ6" s="69"/>
      <c r="KEK6" s="69"/>
      <c r="KEL6" s="69"/>
      <c r="KEM6" s="69"/>
      <c r="KEN6" s="69"/>
      <c r="KEO6" s="69"/>
      <c r="KEP6" s="69"/>
      <c r="KEQ6" s="69"/>
      <c r="KER6" s="69"/>
      <c r="KES6" s="69"/>
      <c r="KET6" s="69"/>
      <c r="KEU6" s="69"/>
      <c r="KEV6" s="69"/>
      <c r="KEW6" s="69"/>
      <c r="KEX6" s="69"/>
      <c r="KEY6" s="69"/>
      <c r="KEZ6" s="69"/>
      <c r="KFA6" s="69"/>
      <c r="KFB6" s="69"/>
      <c r="KFC6" s="69"/>
      <c r="KFD6" s="69"/>
      <c r="KFE6" s="69"/>
      <c r="KFF6" s="69"/>
      <c r="KFG6" s="69"/>
      <c r="KFH6" s="69"/>
      <c r="KFI6" s="69"/>
      <c r="KFJ6" s="69"/>
      <c r="KFK6" s="69"/>
      <c r="KFL6" s="69"/>
      <c r="KFM6" s="69"/>
      <c r="KFN6" s="69"/>
      <c r="KFO6" s="69"/>
      <c r="KFP6" s="69"/>
      <c r="KFQ6" s="69"/>
      <c r="KFR6" s="69"/>
      <c r="KFS6" s="69"/>
      <c r="KFT6" s="69"/>
      <c r="KFU6" s="69"/>
      <c r="KFV6" s="69"/>
      <c r="KFW6" s="69"/>
      <c r="KFX6" s="69"/>
      <c r="KFY6" s="69"/>
      <c r="KFZ6" s="69"/>
      <c r="KGA6" s="69"/>
      <c r="KGB6" s="69"/>
      <c r="KGC6" s="69"/>
      <c r="KGD6" s="69"/>
      <c r="KGE6" s="69"/>
      <c r="KGF6" s="69"/>
      <c r="KGG6" s="69"/>
      <c r="KGH6" s="69"/>
      <c r="KGI6" s="69"/>
      <c r="KGJ6" s="69"/>
      <c r="KGK6" s="69"/>
      <c r="KGL6" s="69"/>
      <c r="KGM6" s="69"/>
      <c r="KGN6" s="69"/>
      <c r="KGO6" s="69"/>
      <c r="KGP6" s="69"/>
      <c r="KGQ6" s="69"/>
      <c r="KGR6" s="69"/>
      <c r="KGS6" s="69"/>
      <c r="KGT6" s="69"/>
      <c r="KGU6" s="69"/>
      <c r="KGV6" s="69"/>
      <c r="KGW6" s="69"/>
      <c r="KGX6" s="69"/>
      <c r="KGY6" s="69"/>
      <c r="KGZ6" s="69"/>
      <c r="KHA6" s="69"/>
      <c r="KHB6" s="69"/>
      <c r="KHC6" s="69"/>
      <c r="KHD6" s="69"/>
      <c r="KHE6" s="69"/>
      <c r="KHF6" s="69"/>
      <c r="KHG6" s="69"/>
      <c r="KHH6" s="69"/>
      <c r="KHI6" s="69"/>
      <c r="KHJ6" s="69"/>
      <c r="KHK6" s="69"/>
      <c r="KHL6" s="69"/>
      <c r="KHM6" s="69"/>
      <c r="KHN6" s="69"/>
      <c r="KHO6" s="69"/>
      <c r="KHP6" s="69"/>
      <c r="KHQ6" s="69"/>
      <c r="KHR6" s="69"/>
      <c r="KHS6" s="69"/>
      <c r="KHT6" s="69"/>
      <c r="KHU6" s="69"/>
      <c r="KHV6" s="69"/>
      <c r="KHW6" s="69"/>
      <c r="KHX6" s="69"/>
      <c r="KHY6" s="69"/>
      <c r="KHZ6" s="69"/>
      <c r="KIA6" s="69"/>
      <c r="KIB6" s="69"/>
      <c r="KIC6" s="69"/>
      <c r="KID6" s="69"/>
      <c r="KIE6" s="69"/>
      <c r="KIF6" s="69"/>
      <c r="KIG6" s="69"/>
      <c r="KIH6" s="69"/>
      <c r="KII6" s="69"/>
      <c r="KIJ6" s="69"/>
      <c r="KIK6" s="69"/>
      <c r="KIL6" s="69"/>
      <c r="KIM6" s="69"/>
      <c r="KIN6" s="69"/>
      <c r="KIO6" s="69"/>
      <c r="KIP6" s="69"/>
      <c r="KIQ6" s="69"/>
      <c r="KIR6" s="69"/>
      <c r="KIS6" s="69"/>
      <c r="KIT6" s="69"/>
      <c r="KIU6" s="69"/>
      <c r="KIV6" s="69"/>
      <c r="KIW6" s="69"/>
      <c r="KIX6" s="69"/>
      <c r="KIY6" s="69"/>
      <c r="KIZ6" s="69"/>
      <c r="KJA6" s="69"/>
      <c r="KJB6" s="69"/>
      <c r="KJC6" s="69"/>
      <c r="KJD6" s="69"/>
      <c r="KJE6" s="69"/>
      <c r="KJF6" s="69"/>
      <c r="KJG6" s="69"/>
      <c r="KJH6" s="69"/>
      <c r="KJI6" s="69"/>
      <c r="KJJ6" s="69"/>
      <c r="KJK6" s="69"/>
      <c r="KJL6" s="69"/>
      <c r="KJM6" s="69"/>
      <c r="KJN6" s="69"/>
      <c r="KJO6" s="69"/>
      <c r="KJP6" s="69"/>
      <c r="KJQ6" s="69"/>
      <c r="KJR6" s="69"/>
      <c r="KJS6" s="69"/>
      <c r="KJT6" s="69"/>
      <c r="KJU6" s="69"/>
      <c r="KJV6" s="69"/>
      <c r="KJW6" s="69"/>
      <c r="KJX6" s="69"/>
      <c r="KJY6" s="69"/>
      <c r="KJZ6" s="69"/>
      <c r="KKA6" s="69"/>
      <c r="KKB6" s="69"/>
      <c r="KKC6" s="69"/>
      <c r="KKD6" s="69"/>
      <c r="KKE6" s="69"/>
      <c r="KKF6" s="69"/>
      <c r="KKG6" s="69"/>
      <c r="KKH6" s="69"/>
      <c r="KKI6" s="69"/>
      <c r="KKJ6" s="69"/>
      <c r="KKK6" s="69"/>
      <c r="KKL6" s="69"/>
      <c r="KKM6" s="69"/>
      <c r="KKN6" s="69"/>
      <c r="KKO6" s="69"/>
      <c r="KKP6" s="69"/>
      <c r="KKQ6" s="69"/>
      <c r="KKR6" s="69"/>
      <c r="KKS6" s="69"/>
      <c r="KKT6" s="69"/>
      <c r="KKU6" s="69"/>
      <c r="KKV6" s="69"/>
      <c r="KKW6" s="69"/>
      <c r="KKX6" s="69"/>
      <c r="KKY6" s="69"/>
      <c r="KKZ6" s="69"/>
      <c r="KLA6" s="69"/>
      <c r="KLB6" s="69"/>
      <c r="KLC6" s="69"/>
      <c r="KLD6" s="69"/>
      <c r="KLE6" s="69"/>
      <c r="KLF6" s="69"/>
      <c r="KLG6" s="69"/>
      <c r="KLH6" s="69"/>
      <c r="KLI6" s="69"/>
      <c r="KLJ6" s="69"/>
      <c r="KLK6" s="69"/>
      <c r="KLL6" s="69"/>
      <c r="KLM6" s="69"/>
      <c r="KLN6" s="69"/>
      <c r="KLO6" s="69"/>
      <c r="KLP6" s="69"/>
      <c r="KLQ6" s="69"/>
      <c r="KLR6" s="69"/>
      <c r="KLS6" s="69"/>
      <c r="KLT6" s="69"/>
      <c r="KLU6" s="69"/>
      <c r="KLV6" s="69"/>
      <c r="KLW6" s="69"/>
      <c r="KLX6" s="69"/>
      <c r="KLY6" s="69"/>
      <c r="KLZ6" s="69"/>
      <c r="KMA6" s="69"/>
      <c r="KMB6" s="69"/>
      <c r="KMC6" s="69"/>
      <c r="KMD6" s="69"/>
      <c r="KME6" s="69"/>
      <c r="KMF6" s="69"/>
      <c r="KMG6" s="69"/>
      <c r="KMH6" s="69"/>
      <c r="KMI6" s="69"/>
      <c r="KMJ6" s="69"/>
      <c r="KMK6" s="69"/>
      <c r="KML6" s="69"/>
      <c r="KMM6" s="69"/>
      <c r="KMN6" s="69"/>
      <c r="KMO6" s="69"/>
      <c r="KMP6" s="69"/>
      <c r="KMQ6" s="69"/>
      <c r="KMR6" s="69"/>
      <c r="KMS6" s="69"/>
      <c r="KMT6" s="69"/>
      <c r="KMU6" s="69"/>
      <c r="KMV6" s="69"/>
      <c r="KMW6" s="69"/>
      <c r="KMX6" s="69"/>
      <c r="KMY6" s="69"/>
      <c r="KMZ6" s="69"/>
      <c r="KNA6" s="69"/>
      <c r="KNB6" s="69"/>
      <c r="KNC6" s="69"/>
      <c r="KND6" s="69"/>
      <c r="KNE6" s="69"/>
      <c r="KNF6" s="69"/>
      <c r="KNG6" s="69"/>
      <c r="KNH6" s="69"/>
      <c r="KNI6" s="69"/>
      <c r="KNJ6" s="69"/>
      <c r="KNK6" s="69"/>
      <c r="KNL6" s="69"/>
      <c r="KNM6" s="69"/>
      <c r="KNN6" s="69"/>
      <c r="KNO6" s="69"/>
      <c r="KNP6" s="69"/>
      <c r="KNQ6" s="69"/>
      <c r="KNR6" s="69"/>
      <c r="KNS6" s="69"/>
      <c r="KNT6" s="69"/>
      <c r="KNU6" s="69"/>
      <c r="KNV6" s="69"/>
      <c r="KNW6" s="69"/>
      <c r="KNX6" s="69"/>
      <c r="KNY6" s="69"/>
      <c r="KNZ6" s="69"/>
      <c r="KOA6" s="69"/>
      <c r="KOB6" s="69"/>
      <c r="KOC6" s="69"/>
      <c r="KOD6" s="69"/>
      <c r="KOE6" s="69"/>
      <c r="KOF6" s="69"/>
      <c r="KOG6" s="69"/>
      <c r="KOH6" s="69"/>
      <c r="KOI6" s="69"/>
      <c r="KOJ6" s="69"/>
      <c r="KOK6" s="69"/>
      <c r="KOL6" s="69"/>
      <c r="KOM6" s="69"/>
      <c r="KON6" s="69"/>
      <c r="KOO6" s="69"/>
      <c r="KOP6" s="69"/>
      <c r="KOQ6" s="69"/>
      <c r="KOR6" s="69"/>
      <c r="KOS6" s="69"/>
      <c r="KOT6" s="69"/>
      <c r="KOU6" s="69"/>
      <c r="KOV6" s="69"/>
      <c r="KOW6" s="69"/>
      <c r="KOX6" s="69"/>
      <c r="KOY6" s="69"/>
      <c r="KOZ6" s="69"/>
      <c r="KPA6" s="69"/>
      <c r="KPB6" s="69"/>
      <c r="KPC6" s="69"/>
      <c r="KPD6" s="69"/>
      <c r="KPE6" s="69"/>
      <c r="KPF6" s="69"/>
      <c r="KPG6" s="69"/>
      <c r="KPH6" s="69"/>
      <c r="KPI6" s="69"/>
      <c r="KPJ6" s="69"/>
      <c r="KPK6" s="69"/>
      <c r="KPL6" s="69"/>
      <c r="KPM6" s="69"/>
      <c r="KPN6" s="69"/>
      <c r="KPO6" s="69"/>
      <c r="KPP6" s="69"/>
      <c r="KPQ6" s="69"/>
      <c r="KPR6" s="69"/>
      <c r="KPS6" s="69"/>
      <c r="KPT6" s="69"/>
      <c r="KPU6" s="69"/>
      <c r="KPV6" s="69"/>
      <c r="KPW6" s="69"/>
      <c r="KPX6" s="69"/>
      <c r="KPY6" s="69"/>
      <c r="KPZ6" s="69"/>
      <c r="KQA6" s="69"/>
      <c r="KQB6" s="69"/>
      <c r="KQC6" s="69"/>
      <c r="KQD6" s="69"/>
      <c r="KQE6" s="69"/>
      <c r="KQF6" s="69"/>
      <c r="KQG6" s="69"/>
      <c r="KQH6" s="69"/>
      <c r="KQI6" s="69"/>
      <c r="KQJ6" s="69"/>
      <c r="KQK6" s="69"/>
      <c r="KQL6" s="69"/>
      <c r="KQM6" s="69"/>
      <c r="KQN6" s="69"/>
      <c r="KQO6" s="69"/>
      <c r="KQP6" s="69"/>
      <c r="KQQ6" s="69"/>
      <c r="KQR6" s="69"/>
      <c r="KQS6" s="69"/>
      <c r="KQT6" s="69"/>
      <c r="KQU6" s="69"/>
      <c r="KQV6" s="69"/>
      <c r="KQW6" s="69"/>
      <c r="KQX6" s="69"/>
      <c r="KQY6" s="69"/>
      <c r="KQZ6" s="69"/>
      <c r="KRA6" s="69"/>
      <c r="KRB6" s="69"/>
      <c r="KRC6" s="69"/>
      <c r="KRD6" s="69"/>
      <c r="KRE6" s="69"/>
      <c r="KRF6" s="69"/>
      <c r="KRG6" s="69"/>
      <c r="KRH6" s="69"/>
      <c r="KRI6" s="69"/>
      <c r="KRJ6" s="69"/>
      <c r="KRK6" s="69"/>
      <c r="KRL6" s="69"/>
      <c r="KRM6" s="69"/>
      <c r="KRN6" s="69"/>
      <c r="KRO6" s="69"/>
      <c r="KRP6" s="69"/>
      <c r="KRQ6" s="69"/>
      <c r="KRR6" s="69"/>
      <c r="KRS6" s="69"/>
      <c r="KRT6" s="69"/>
      <c r="KRU6" s="69"/>
      <c r="KRV6" s="69"/>
      <c r="KRW6" s="69"/>
      <c r="KRX6" s="69"/>
      <c r="KRY6" s="69"/>
      <c r="KRZ6" s="69"/>
      <c r="KSA6" s="69"/>
      <c r="KSB6" s="69"/>
      <c r="KSC6" s="69"/>
      <c r="KSD6" s="69"/>
      <c r="KSE6" s="69"/>
      <c r="KSF6" s="69"/>
      <c r="KSG6" s="69"/>
      <c r="KSH6" s="69"/>
      <c r="KSI6" s="69"/>
      <c r="KSJ6" s="69"/>
      <c r="KSK6" s="69"/>
      <c r="KSL6" s="69"/>
      <c r="KSM6" s="69"/>
      <c r="KSN6" s="69"/>
      <c r="KSO6" s="69"/>
      <c r="KSP6" s="69"/>
      <c r="KSQ6" s="69"/>
      <c r="KSR6" s="69"/>
      <c r="KSS6" s="69"/>
      <c r="KST6" s="69"/>
      <c r="KSU6" s="69"/>
      <c r="KSV6" s="69"/>
      <c r="KSW6" s="69"/>
      <c r="KSX6" s="69"/>
      <c r="KSY6" s="69"/>
      <c r="KSZ6" s="69"/>
      <c r="KTA6" s="69"/>
      <c r="KTB6" s="69"/>
      <c r="KTC6" s="69"/>
      <c r="KTD6" s="69"/>
      <c r="KTE6" s="69"/>
      <c r="KTF6" s="69"/>
      <c r="KTG6" s="69"/>
      <c r="KTH6" s="69"/>
      <c r="KTI6" s="69"/>
      <c r="KTJ6" s="69"/>
      <c r="KTK6" s="69"/>
      <c r="KTL6" s="69"/>
      <c r="KTM6" s="69"/>
      <c r="KTN6" s="69"/>
      <c r="KTO6" s="69"/>
      <c r="KTP6" s="69"/>
      <c r="KTQ6" s="69"/>
      <c r="KTR6" s="69"/>
      <c r="KTS6" s="69"/>
      <c r="KTT6" s="69"/>
      <c r="KTU6" s="69"/>
      <c r="KTV6" s="69"/>
      <c r="KTW6" s="69"/>
      <c r="KTX6" s="69"/>
      <c r="KTY6" s="69"/>
      <c r="KTZ6" s="69"/>
      <c r="KUA6" s="69"/>
      <c r="KUB6" s="69"/>
      <c r="KUC6" s="69"/>
      <c r="KUD6" s="69"/>
      <c r="KUE6" s="69"/>
      <c r="KUF6" s="69"/>
      <c r="KUG6" s="69"/>
      <c r="KUH6" s="69"/>
      <c r="KUI6" s="69"/>
      <c r="KUJ6" s="69"/>
      <c r="KUK6" s="69"/>
      <c r="KUL6" s="69"/>
      <c r="KUM6" s="69"/>
      <c r="KUN6" s="69"/>
      <c r="KUO6" s="69"/>
      <c r="KUP6" s="69"/>
      <c r="KUQ6" s="69"/>
      <c r="KUR6" s="69"/>
      <c r="KUS6" s="69"/>
      <c r="KUT6" s="69"/>
      <c r="KUU6" s="69"/>
      <c r="KUV6" s="69"/>
      <c r="KUW6" s="69"/>
      <c r="KUX6" s="69"/>
      <c r="KUY6" s="69"/>
      <c r="KUZ6" s="69"/>
      <c r="KVA6" s="69"/>
      <c r="KVB6" s="69"/>
      <c r="KVC6" s="69"/>
      <c r="KVD6" s="69"/>
      <c r="KVE6" s="69"/>
      <c r="KVF6" s="69"/>
      <c r="KVG6" s="69"/>
      <c r="KVH6" s="69"/>
      <c r="KVI6" s="69"/>
      <c r="KVJ6" s="69"/>
      <c r="KVK6" s="69"/>
      <c r="KVL6" s="69"/>
      <c r="KVM6" s="69"/>
      <c r="KVN6" s="69"/>
      <c r="KVO6" s="69"/>
      <c r="KVP6" s="69"/>
      <c r="KVQ6" s="69"/>
      <c r="KVR6" s="69"/>
      <c r="KVS6" s="69"/>
      <c r="KVT6" s="69"/>
      <c r="KVU6" s="69"/>
      <c r="KVV6" s="69"/>
      <c r="KVW6" s="69"/>
      <c r="KVX6" s="69"/>
      <c r="KVY6" s="69"/>
      <c r="KVZ6" s="69"/>
      <c r="KWA6" s="69"/>
      <c r="KWB6" s="69"/>
      <c r="KWC6" s="69"/>
      <c r="KWD6" s="69"/>
      <c r="KWE6" s="69"/>
      <c r="KWF6" s="69"/>
      <c r="KWG6" s="69"/>
      <c r="KWH6" s="69"/>
      <c r="KWI6" s="69"/>
      <c r="KWJ6" s="69"/>
      <c r="KWK6" s="69"/>
      <c r="KWL6" s="69"/>
      <c r="KWM6" s="69"/>
      <c r="KWN6" s="69"/>
      <c r="KWO6" s="69"/>
      <c r="KWP6" s="69"/>
      <c r="KWQ6" s="69"/>
      <c r="KWR6" s="69"/>
      <c r="KWS6" s="69"/>
      <c r="KWT6" s="69"/>
      <c r="KWU6" s="69"/>
      <c r="KWV6" s="69"/>
      <c r="KWW6" s="69"/>
      <c r="KWX6" s="69"/>
      <c r="KWY6" s="69"/>
      <c r="KWZ6" s="69"/>
      <c r="KXA6" s="69"/>
      <c r="KXB6" s="69"/>
      <c r="KXC6" s="69"/>
      <c r="KXD6" s="69"/>
      <c r="KXE6" s="69"/>
      <c r="KXF6" s="69"/>
      <c r="KXG6" s="69"/>
      <c r="KXH6" s="69"/>
      <c r="KXI6" s="69"/>
      <c r="KXJ6" s="69"/>
      <c r="KXK6" s="69"/>
      <c r="KXL6" s="69"/>
      <c r="KXM6" s="69"/>
      <c r="KXN6" s="69"/>
      <c r="KXO6" s="69"/>
      <c r="KXP6" s="69"/>
      <c r="KXQ6" s="69"/>
      <c r="KXR6" s="69"/>
      <c r="KXS6" s="69"/>
      <c r="KXT6" s="69"/>
      <c r="KXU6" s="69"/>
      <c r="KXV6" s="69"/>
      <c r="KXW6" s="69"/>
      <c r="KXX6" s="69"/>
      <c r="KXY6" s="69"/>
      <c r="KXZ6" s="69"/>
      <c r="KYA6" s="69"/>
      <c r="KYB6" s="69"/>
      <c r="KYC6" s="69"/>
      <c r="KYD6" s="69"/>
      <c r="KYE6" s="69"/>
      <c r="KYF6" s="69"/>
      <c r="KYG6" s="69"/>
      <c r="KYH6" s="69"/>
      <c r="KYI6" s="69"/>
      <c r="KYJ6" s="69"/>
      <c r="KYK6" s="69"/>
      <c r="KYL6" s="69"/>
      <c r="KYM6" s="69"/>
      <c r="KYN6" s="69"/>
      <c r="KYO6" s="69"/>
      <c r="KYP6" s="69"/>
      <c r="KYQ6" s="69"/>
      <c r="KYR6" s="69"/>
      <c r="KYS6" s="69"/>
      <c r="KYT6" s="69"/>
      <c r="KYU6" s="69"/>
      <c r="KYV6" s="69"/>
      <c r="KYW6" s="69"/>
      <c r="KYX6" s="69"/>
      <c r="KYY6" s="69"/>
      <c r="KYZ6" s="69"/>
      <c r="KZA6" s="69"/>
      <c r="KZB6" s="69"/>
      <c r="KZC6" s="69"/>
      <c r="KZD6" s="69"/>
      <c r="KZE6" s="69"/>
      <c r="KZF6" s="69"/>
      <c r="KZG6" s="69"/>
      <c r="KZH6" s="69"/>
      <c r="KZI6" s="69"/>
      <c r="KZJ6" s="69"/>
      <c r="KZK6" s="69"/>
      <c r="KZL6" s="69"/>
      <c r="KZM6" s="69"/>
      <c r="KZN6" s="69"/>
      <c r="KZO6" s="69"/>
      <c r="KZP6" s="69"/>
      <c r="KZQ6" s="69"/>
      <c r="KZR6" s="69"/>
      <c r="KZS6" s="69"/>
      <c r="KZT6" s="69"/>
      <c r="KZU6" s="69"/>
      <c r="KZV6" s="69"/>
      <c r="KZW6" s="69"/>
      <c r="KZX6" s="69"/>
      <c r="KZY6" s="69"/>
      <c r="KZZ6" s="69"/>
      <c r="LAA6" s="69"/>
      <c r="LAB6" s="69"/>
      <c r="LAC6" s="69"/>
      <c r="LAD6" s="69"/>
      <c r="LAE6" s="69"/>
      <c r="LAF6" s="69"/>
      <c r="LAG6" s="69"/>
      <c r="LAH6" s="69"/>
      <c r="LAI6" s="69"/>
      <c r="LAJ6" s="69"/>
      <c r="LAK6" s="69"/>
      <c r="LAL6" s="69"/>
      <c r="LAM6" s="69"/>
      <c r="LAN6" s="69"/>
      <c r="LAO6" s="69"/>
      <c r="LAP6" s="69"/>
      <c r="LAQ6" s="69"/>
      <c r="LAR6" s="69"/>
      <c r="LAS6" s="69"/>
      <c r="LAT6" s="69"/>
      <c r="LAU6" s="69"/>
      <c r="LAV6" s="69"/>
      <c r="LAW6" s="69"/>
      <c r="LAX6" s="69"/>
      <c r="LAY6" s="69"/>
      <c r="LAZ6" s="69"/>
      <c r="LBA6" s="69"/>
      <c r="LBB6" s="69"/>
      <c r="LBC6" s="69"/>
      <c r="LBD6" s="69"/>
      <c r="LBE6" s="69"/>
      <c r="LBF6" s="69"/>
      <c r="LBG6" s="69"/>
      <c r="LBH6" s="69"/>
      <c r="LBI6" s="69"/>
      <c r="LBJ6" s="69"/>
      <c r="LBK6" s="69"/>
      <c r="LBL6" s="69"/>
      <c r="LBM6" s="69"/>
      <c r="LBN6" s="69"/>
      <c r="LBO6" s="69"/>
      <c r="LBP6" s="69"/>
      <c r="LBQ6" s="69"/>
      <c r="LBR6" s="69"/>
      <c r="LBS6" s="69"/>
      <c r="LBT6" s="69"/>
      <c r="LBU6" s="69"/>
      <c r="LBV6" s="69"/>
      <c r="LBW6" s="69"/>
      <c r="LBX6" s="69"/>
      <c r="LBY6" s="69"/>
      <c r="LBZ6" s="69"/>
      <c r="LCA6" s="69"/>
      <c r="LCB6" s="69"/>
      <c r="LCC6" s="69"/>
      <c r="LCD6" s="69"/>
      <c r="LCE6" s="69"/>
      <c r="LCF6" s="69"/>
      <c r="LCG6" s="69"/>
      <c r="LCH6" s="69"/>
      <c r="LCI6" s="69"/>
      <c r="LCJ6" s="69"/>
      <c r="LCK6" s="69"/>
      <c r="LCL6" s="69"/>
      <c r="LCM6" s="69"/>
      <c r="LCN6" s="69"/>
      <c r="LCO6" s="69"/>
      <c r="LCP6" s="69"/>
      <c r="LCQ6" s="69"/>
      <c r="LCR6" s="69"/>
      <c r="LCS6" s="69"/>
      <c r="LCT6" s="69"/>
      <c r="LCU6" s="69"/>
      <c r="LCV6" s="69"/>
      <c r="LCW6" s="69"/>
      <c r="LCX6" s="69"/>
      <c r="LCY6" s="69"/>
      <c r="LCZ6" s="69"/>
      <c r="LDA6" s="69"/>
      <c r="LDB6" s="69"/>
      <c r="LDC6" s="69"/>
      <c r="LDD6" s="69"/>
      <c r="LDE6" s="69"/>
      <c r="LDF6" s="69"/>
      <c r="LDG6" s="69"/>
      <c r="LDH6" s="69"/>
      <c r="LDI6" s="69"/>
      <c r="LDJ6" s="69"/>
      <c r="LDK6" s="69"/>
      <c r="LDL6" s="69"/>
      <c r="LDM6" s="69"/>
      <c r="LDN6" s="69"/>
      <c r="LDO6" s="69"/>
      <c r="LDP6" s="69"/>
      <c r="LDQ6" s="69"/>
      <c r="LDR6" s="69"/>
      <c r="LDS6" s="69"/>
      <c r="LDT6" s="69"/>
      <c r="LDU6" s="69"/>
      <c r="LDV6" s="69"/>
      <c r="LDW6" s="69"/>
      <c r="LDX6" s="69"/>
      <c r="LDY6" s="69"/>
      <c r="LDZ6" s="69"/>
      <c r="LEA6" s="69"/>
      <c r="LEB6" s="69"/>
      <c r="LEC6" s="69"/>
      <c r="LED6" s="69"/>
      <c r="LEE6" s="69"/>
      <c r="LEF6" s="69"/>
      <c r="LEG6" s="69"/>
      <c r="LEH6" s="69"/>
      <c r="LEI6" s="69"/>
      <c r="LEJ6" s="69"/>
      <c r="LEK6" s="69"/>
      <c r="LEL6" s="69"/>
      <c r="LEM6" s="69"/>
      <c r="LEN6" s="69"/>
      <c r="LEO6" s="69"/>
      <c r="LEP6" s="69"/>
      <c r="LEQ6" s="69"/>
      <c r="LER6" s="69"/>
      <c r="LES6" s="69"/>
      <c r="LET6" s="69"/>
      <c r="LEU6" s="69"/>
      <c r="LEV6" s="69"/>
      <c r="LEW6" s="69"/>
      <c r="LEX6" s="69"/>
      <c r="LEY6" s="69"/>
      <c r="LEZ6" s="69"/>
      <c r="LFA6" s="69"/>
      <c r="LFB6" s="69"/>
      <c r="LFC6" s="69"/>
      <c r="LFD6" s="69"/>
      <c r="LFE6" s="69"/>
      <c r="LFF6" s="69"/>
      <c r="LFG6" s="69"/>
      <c r="LFH6" s="69"/>
      <c r="LFI6" s="69"/>
      <c r="LFJ6" s="69"/>
      <c r="LFK6" s="69"/>
      <c r="LFL6" s="69"/>
      <c r="LFM6" s="69"/>
      <c r="LFN6" s="69"/>
      <c r="LFO6" s="69"/>
      <c r="LFP6" s="69"/>
      <c r="LFQ6" s="69"/>
      <c r="LFR6" s="69"/>
      <c r="LFS6" s="69"/>
      <c r="LFT6" s="69"/>
      <c r="LFU6" s="69"/>
      <c r="LFV6" s="69"/>
      <c r="LFW6" s="69"/>
      <c r="LFX6" s="69"/>
      <c r="LFY6" s="69"/>
      <c r="LFZ6" s="69"/>
      <c r="LGA6" s="69"/>
      <c r="LGB6" s="69"/>
      <c r="LGC6" s="69"/>
      <c r="LGD6" s="69"/>
      <c r="LGE6" s="69"/>
      <c r="LGF6" s="69"/>
      <c r="LGG6" s="69"/>
      <c r="LGH6" s="69"/>
      <c r="LGI6" s="69"/>
      <c r="LGJ6" s="69"/>
      <c r="LGK6" s="69"/>
      <c r="LGL6" s="69"/>
      <c r="LGM6" s="69"/>
      <c r="LGN6" s="69"/>
      <c r="LGO6" s="69"/>
      <c r="LGP6" s="69"/>
      <c r="LGQ6" s="69"/>
      <c r="LGR6" s="69"/>
      <c r="LGS6" s="69"/>
      <c r="LGT6" s="69"/>
      <c r="LGU6" s="69"/>
      <c r="LGV6" s="69"/>
      <c r="LGW6" s="69"/>
      <c r="LGX6" s="69"/>
      <c r="LGY6" s="69"/>
      <c r="LGZ6" s="69"/>
      <c r="LHA6" s="69"/>
      <c r="LHB6" s="69"/>
      <c r="LHC6" s="69"/>
      <c r="LHD6" s="69"/>
      <c r="LHE6" s="69"/>
      <c r="LHF6" s="69"/>
      <c r="LHG6" s="69"/>
      <c r="LHH6" s="69"/>
      <c r="LHI6" s="69"/>
      <c r="LHJ6" s="69"/>
      <c r="LHK6" s="69"/>
      <c r="LHL6" s="69"/>
      <c r="LHM6" s="69"/>
      <c r="LHN6" s="69"/>
      <c r="LHO6" s="69"/>
      <c r="LHP6" s="69"/>
      <c r="LHQ6" s="69"/>
      <c r="LHR6" s="69"/>
      <c r="LHS6" s="69"/>
      <c r="LHT6" s="69"/>
      <c r="LHU6" s="69"/>
      <c r="LHV6" s="69"/>
      <c r="LHW6" s="69"/>
      <c r="LHX6" s="69"/>
      <c r="LHY6" s="69"/>
      <c r="LHZ6" s="69"/>
      <c r="LIA6" s="69"/>
      <c r="LIB6" s="69"/>
      <c r="LIC6" s="69"/>
      <c r="LID6" s="69"/>
      <c r="LIE6" s="69"/>
      <c r="LIF6" s="69"/>
      <c r="LIG6" s="69"/>
      <c r="LIH6" s="69"/>
      <c r="LII6" s="69"/>
      <c r="LIJ6" s="69"/>
      <c r="LIK6" s="69"/>
      <c r="LIL6" s="69"/>
      <c r="LIM6" s="69"/>
      <c r="LIN6" s="69"/>
      <c r="LIO6" s="69"/>
      <c r="LIP6" s="69"/>
      <c r="LIQ6" s="69"/>
      <c r="LIR6" s="69"/>
      <c r="LIS6" s="69"/>
      <c r="LIT6" s="69"/>
      <c r="LIU6" s="69"/>
      <c r="LIV6" s="69"/>
      <c r="LIW6" s="69"/>
      <c r="LIX6" s="69"/>
      <c r="LIY6" s="69"/>
      <c r="LIZ6" s="69"/>
      <c r="LJA6" s="69"/>
      <c r="LJB6" s="69"/>
      <c r="LJC6" s="69"/>
      <c r="LJD6" s="69"/>
      <c r="LJE6" s="69"/>
      <c r="LJF6" s="69"/>
      <c r="LJG6" s="69"/>
      <c r="LJH6" s="69"/>
      <c r="LJI6" s="69"/>
      <c r="LJJ6" s="69"/>
      <c r="LJK6" s="69"/>
      <c r="LJL6" s="69"/>
      <c r="LJM6" s="69"/>
      <c r="LJN6" s="69"/>
      <c r="LJO6" s="69"/>
      <c r="LJP6" s="69"/>
      <c r="LJQ6" s="69"/>
      <c r="LJR6" s="69"/>
      <c r="LJS6" s="69"/>
      <c r="LJT6" s="69"/>
      <c r="LJU6" s="69"/>
      <c r="LJV6" s="69"/>
      <c r="LJW6" s="69"/>
      <c r="LJX6" s="69"/>
      <c r="LJY6" s="69"/>
      <c r="LJZ6" s="69"/>
      <c r="LKA6" s="69"/>
      <c r="LKB6" s="69"/>
      <c r="LKC6" s="69"/>
      <c r="LKD6" s="69"/>
      <c r="LKE6" s="69"/>
      <c r="LKF6" s="69"/>
      <c r="LKG6" s="69"/>
      <c r="LKH6" s="69"/>
      <c r="LKI6" s="69"/>
      <c r="LKJ6" s="69"/>
      <c r="LKK6" s="69"/>
      <c r="LKL6" s="69"/>
      <c r="LKM6" s="69"/>
      <c r="LKN6" s="69"/>
      <c r="LKO6" s="69"/>
      <c r="LKP6" s="69"/>
      <c r="LKQ6" s="69"/>
      <c r="LKR6" s="69"/>
      <c r="LKS6" s="69"/>
      <c r="LKT6" s="69"/>
      <c r="LKU6" s="69"/>
      <c r="LKV6" s="69"/>
      <c r="LKW6" s="69"/>
      <c r="LKX6" s="69"/>
      <c r="LKY6" s="69"/>
      <c r="LKZ6" s="69"/>
      <c r="LLA6" s="69"/>
      <c r="LLB6" s="69"/>
      <c r="LLC6" s="69"/>
      <c r="LLD6" s="69"/>
      <c r="LLE6" s="69"/>
      <c r="LLF6" s="69"/>
      <c r="LLG6" s="69"/>
      <c r="LLH6" s="69"/>
      <c r="LLI6" s="69"/>
      <c r="LLJ6" s="69"/>
      <c r="LLK6" s="69"/>
      <c r="LLL6" s="69"/>
      <c r="LLM6" s="69"/>
      <c r="LLN6" s="69"/>
      <c r="LLO6" s="69"/>
      <c r="LLP6" s="69"/>
      <c r="LLQ6" s="69"/>
      <c r="LLR6" s="69"/>
      <c r="LLS6" s="69"/>
      <c r="LLT6" s="69"/>
      <c r="LLU6" s="69"/>
      <c r="LLV6" s="69"/>
      <c r="LLW6" s="69"/>
      <c r="LLX6" s="69"/>
      <c r="LLY6" s="69"/>
      <c r="LLZ6" s="69"/>
      <c r="LMA6" s="69"/>
      <c r="LMB6" s="69"/>
      <c r="LMC6" s="69"/>
      <c r="LMD6" s="69"/>
      <c r="LME6" s="69"/>
      <c r="LMF6" s="69"/>
      <c r="LMG6" s="69"/>
      <c r="LMH6" s="69"/>
      <c r="LMI6" s="69"/>
      <c r="LMJ6" s="69"/>
      <c r="LMK6" s="69"/>
      <c r="LML6" s="69"/>
      <c r="LMM6" s="69"/>
      <c r="LMN6" s="69"/>
      <c r="LMO6" s="69"/>
      <c r="LMP6" s="69"/>
      <c r="LMQ6" s="69"/>
      <c r="LMR6" s="69"/>
      <c r="LMS6" s="69"/>
      <c r="LMT6" s="69"/>
      <c r="LMU6" s="69"/>
      <c r="LMV6" s="69"/>
      <c r="LMW6" s="69"/>
      <c r="LMX6" s="69"/>
      <c r="LMY6" s="69"/>
      <c r="LMZ6" s="69"/>
      <c r="LNA6" s="69"/>
      <c r="LNB6" s="69"/>
      <c r="LNC6" s="69"/>
      <c r="LND6" s="69"/>
      <c r="LNE6" s="69"/>
      <c r="LNF6" s="69"/>
      <c r="LNG6" s="69"/>
      <c r="LNH6" s="69"/>
      <c r="LNI6" s="69"/>
      <c r="LNJ6" s="69"/>
      <c r="LNK6" s="69"/>
      <c r="LNL6" s="69"/>
      <c r="LNM6" s="69"/>
      <c r="LNN6" s="69"/>
      <c r="LNO6" s="69"/>
      <c r="LNP6" s="69"/>
      <c r="LNQ6" s="69"/>
      <c r="LNR6" s="69"/>
      <c r="LNS6" s="69"/>
      <c r="LNT6" s="69"/>
      <c r="LNU6" s="69"/>
      <c r="LNV6" s="69"/>
      <c r="LNW6" s="69"/>
      <c r="LNX6" s="69"/>
      <c r="LNY6" s="69"/>
      <c r="LNZ6" s="69"/>
      <c r="LOA6" s="69"/>
      <c r="LOB6" s="69"/>
      <c r="LOC6" s="69"/>
      <c r="LOD6" s="69"/>
      <c r="LOE6" s="69"/>
      <c r="LOF6" s="69"/>
      <c r="LOG6" s="69"/>
      <c r="LOH6" s="69"/>
      <c r="LOI6" s="69"/>
      <c r="LOJ6" s="69"/>
      <c r="LOK6" s="69"/>
      <c r="LOL6" s="69"/>
      <c r="LOM6" s="69"/>
      <c r="LON6" s="69"/>
      <c r="LOO6" s="69"/>
      <c r="LOP6" s="69"/>
      <c r="LOQ6" s="69"/>
      <c r="LOR6" s="69"/>
      <c r="LOS6" s="69"/>
      <c r="LOT6" s="69"/>
      <c r="LOU6" s="69"/>
      <c r="LOV6" s="69"/>
      <c r="LOW6" s="69"/>
      <c r="LOX6" s="69"/>
      <c r="LOY6" s="69"/>
      <c r="LOZ6" s="69"/>
      <c r="LPA6" s="69"/>
      <c r="LPB6" s="69"/>
      <c r="LPC6" s="69"/>
      <c r="LPD6" s="69"/>
      <c r="LPE6" s="69"/>
      <c r="LPF6" s="69"/>
      <c r="LPG6" s="69"/>
      <c r="LPH6" s="69"/>
      <c r="LPI6" s="69"/>
      <c r="LPJ6" s="69"/>
      <c r="LPK6" s="69"/>
      <c r="LPL6" s="69"/>
      <c r="LPM6" s="69"/>
      <c r="LPN6" s="69"/>
      <c r="LPO6" s="69"/>
      <c r="LPP6" s="69"/>
      <c r="LPQ6" s="69"/>
      <c r="LPR6" s="69"/>
      <c r="LPS6" s="69"/>
      <c r="LPT6" s="69"/>
      <c r="LPU6" s="69"/>
      <c r="LPV6" s="69"/>
      <c r="LPW6" s="69"/>
      <c r="LPX6" s="69"/>
      <c r="LPY6" s="69"/>
      <c r="LPZ6" s="69"/>
      <c r="LQA6" s="69"/>
      <c r="LQB6" s="69"/>
      <c r="LQC6" s="69"/>
      <c r="LQD6" s="69"/>
      <c r="LQE6" s="69"/>
      <c r="LQF6" s="69"/>
      <c r="LQG6" s="69"/>
      <c r="LQH6" s="69"/>
      <c r="LQI6" s="69"/>
      <c r="LQJ6" s="69"/>
      <c r="LQK6" s="69"/>
      <c r="LQL6" s="69"/>
      <c r="LQM6" s="69"/>
      <c r="LQN6" s="69"/>
      <c r="LQO6" s="69"/>
      <c r="LQP6" s="69"/>
      <c r="LQQ6" s="69"/>
      <c r="LQR6" s="69"/>
      <c r="LQS6" s="69"/>
      <c r="LQT6" s="69"/>
      <c r="LQU6" s="69"/>
      <c r="LQV6" s="69"/>
      <c r="LQW6" s="69"/>
      <c r="LQX6" s="69"/>
      <c r="LQY6" s="69"/>
      <c r="LQZ6" s="69"/>
      <c r="LRA6" s="69"/>
      <c r="LRB6" s="69"/>
      <c r="LRC6" s="69"/>
      <c r="LRD6" s="69"/>
      <c r="LRE6" s="69"/>
      <c r="LRF6" s="69"/>
      <c r="LRG6" s="69"/>
      <c r="LRH6" s="69"/>
      <c r="LRI6" s="69"/>
      <c r="LRJ6" s="69"/>
      <c r="LRK6" s="69"/>
      <c r="LRL6" s="69"/>
      <c r="LRM6" s="69"/>
      <c r="LRN6" s="69"/>
      <c r="LRO6" s="69"/>
      <c r="LRP6" s="69"/>
      <c r="LRQ6" s="69"/>
      <c r="LRR6" s="69"/>
      <c r="LRS6" s="69"/>
      <c r="LRT6" s="69"/>
      <c r="LRU6" s="69"/>
      <c r="LRV6" s="69"/>
      <c r="LRW6" s="69"/>
      <c r="LRX6" s="69"/>
      <c r="LRY6" s="69"/>
      <c r="LRZ6" s="69"/>
      <c r="LSA6" s="69"/>
      <c r="LSB6" s="69"/>
      <c r="LSC6" s="69"/>
      <c r="LSD6" s="69"/>
      <c r="LSE6" s="69"/>
      <c r="LSF6" s="69"/>
      <c r="LSG6" s="69"/>
      <c r="LSH6" s="69"/>
      <c r="LSI6" s="69"/>
      <c r="LSJ6" s="69"/>
      <c r="LSK6" s="69"/>
      <c r="LSL6" s="69"/>
      <c r="LSM6" s="69"/>
      <c r="LSN6" s="69"/>
      <c r="LSO6" s="69"/>
      <c r="LSP6" s="69"/>
      <c r="LSQ6" s="69"/>
      <c r="LSR6" s="69"/>
      <c r="LSS6" s="69"/>
      <c r="LST6" s="69"/>
      <c r="LSU6" s="69"/>
      <c r="LSV6" s="69"/>
      <c r="LSW6" s="69"/>
      <c r="LSX6" s="69"/>
      <c r="LSY6" s="69"/>
      <c r="LSZ6" s="69"/>
      <c r="LTA6" s="69"/>
      <c r="LTB6" s="69"/>
      <c r="LTC6" s="69"/>
      <c r="LTD6" s="69"/>
      <c r="LTE6" s="69"/>
      <c r="LTF6" s="69"/>
      <c r="LTG6" s="69"/>
      <c r="LTH6" s="69"/>
      <c r="LTI6" s="69"/>
      <c r="LTJ6" s="69"/>
      <c r="LTK6" s="69"/>
      <c r="LTL6" s="69"/>
      <c r="LTM6" s="69"/>
      <c r="LTN6" s="69"/>
      <c r="LTO6" s="69"/>
      <c r="LTP6" s="69"/>
      <c r="LTQ6" s="69"/>
      <c r="LTR6" s="69"/>
      <c r="LTS6" s="69"/>
      <c r="LTT6" s="69"/>
      <c r="LTU6" s="69"/>
      <c r="LTV6" s="69"/>
      <c r="LTW6" s="69"/>
      <c r="LTX6" s="69"/>
      <c r="LTY6" s="69"/>
      <c r="LTZ6" s="69"/>
      <c r="LUA6" s="69"/>
      <c r="LUB6" s="69"/>
      <c r="LUC6" s="69"/>
      <c r="LUD6" s="69"/>
      <c r="LUE6" s="69"/>
      <c r="LUF6" s="69"/>
      <c r="LUG6" s="69"/>
      <c r="LUH6" s="69"/>
      <c r="LUI6" s="69"/>
      <c r="LUJ6" s="69"/>
      <c r="LUK6" s="69"/>
      <c r="LUL6" s="69"/>
      <c r="LUM6" s="69"/>
      <c r="LUN6" s="69"/>
      <c r="LUO6" s="69"/>
      <c r="LUP6" s="69"/>
      <c r="LUQ6" s="69"/>
      <c r="LUR6" s="69"/>
      <c r="LUS6" s="69"/>
      <c r="LUT6" s="69"/>
      <c r="LUU6" s="69"/>
      <c r="LUV6" s="69"/>
      <c r="LUW6" s="69"/>
      <c r="LUX6" s="69"/>
      <c r="LUY6" s="69"/>
      <c r="LUZ6" s="69"/>
      <c r="LVA6" s="69"/>
      <c r="LVB6" s="69"/>
      <c r="LVC6" s="69"/>
      <c r="LVD6" s="69"/>
      <c r="LVE6" s="69"/>
      <c r="LVF6" s="69"/>
      <c r="LVG6" s="69"/>
      <c r="LVH6" s="69"/>
      <c r="LVI6" s="69"/>
      <c r="LVJ6" s="69"/>
      <c r="LVK6" s="69"/>
      <c r="LVL6" s="69"/>
      <c r="LVM6" s="69"/>
      <c r="LVN6" s="69"/>
      <c r="LVO6" s="69"/>
      <c r="LVP6" s="69"/>
      <c r="LVQ6" s="69"/>
      <c r="LVR6" s="69"/>
      <c r="LVS6" s="69"/>
      <c r="LVT6" s="69"/>
      <c r="LVU6" s="69"/>
      <c r="LVV6" s="69"/>
      <c r="LVW6" s="69"/>
      <c r="LVX6" s="69"/>
      <c r="LVY6" s="69"/>
      <c r="LVZ6" s="69"/>
      <c r="LWA6" s="69"/>
      <c r="LWB6" s="69"/>
      <c r="LWC6" s="69"/>
      <c r="LWD6" s="69"/>
      <c r="LWE6" s="69"/>
      <c r="LWF6" s="69"/>
      <c r="LWG6" s="69"/>
      <c r="LWH6" s="69"/>
      <c r="LWI6" s="69"/>
      <c r="LWJ6" s="69"/>
      <c r="LWK6" s="69"/>
      <c r="LWL6" s="69"/>
      <c r="LWM6" s="69"/>
      <c r="LWN6" s="69"/>
      <c r="LWO6" s="69"/>
      <c r="LWP6" s="69"/>
      <c r="LWQ6" s="69"/>
      <c r="LWR6" s="69"/>
      <c r="LWS6" s="69"/>
      <c r="LWT6" s="69"/>
      <c r="LWU6" s="69"/>
      <c r="LWV6" s="69"/>
      <c r="LWW6" s="69"/>
      <c r="LWX6" s="69"/>
      <c r="LWY6" s="69"/>
      <c r="LWZ6" s="69"/>
      <c r="LXA6" s="69"/>
      <c r="LXB6" s="69"/>
      <c r="LXC6" s="69"/>
      <c r="LXD6" s="69"/>
      <c r="LXE6" s="69"/>
      <c r="LXF6" s="69"/>
      <c r="LXG6" s="69"/>
      <c r="LXH6" s="69"/>
      <c r="LXI6" s="69"/>
      <c r="LXJ6" s="69"/>
      <c r="LXK6" s="69"/>
      <c r="LXL6" s="69"/>
      <c r="LXM6" s="69"/>
      <c r="LXN6" s="69"/>
      <c r="LXO6" s="69"/>
      <c r="LXP6" s="69"/>
      <c r="LXQ6" s="69"/>
      <c r="LXR6" s="69"/>
      <c r="LXS6" s="69"/>
      <c r="LXT6" s="69"/>
      <c r="LXU6" s="69"/>
      <c r="LXV6" s="69"/>
      <c r="LXW6" s="69"/>
      <c r="LXX6" s="69"/>
      <c r="LXY6" s="69"/>
      <c r="LXZ6" s="69"/>
      <c r="LYA6" s="69"/>
      <c r="LYB6" s="69"/>
      <c r="LYC6" s="69"/>
      <c r="LYD6" s="69"/>
      <c r="LYE6" s="69"/>
      <c r="LYF6" s="69"/>
      <c r="LYG6" s="69"/>
      <c r="LYH6" s="69"/>
      <c r="LYI6" s="69"/>
      <c r="LYJ6" s="69"/>
      <c r="LYK6" s="69"/>
      <c r="LYL6" s="69"/>
      <c r="LYM6" s="69"/>
      <c r="LYN6" s="69"/>
      <c r="LYO6" s="69"/>
      <c r="LYP6" s="69"/>
      <c r="LYQ6" s="69"/>
      <c r="LYR6" s="69"/>
      <c r="LYS6" s="69"/>
      <c r="LYT6" s="69"/>
      <c r="LYU6" s="69"/>
      <c r="LYV6" s="69"/>
      <c r="LYW6" s="69"/>
      <c r="LYX6" s="69"/>
      <c r="LYY6" s="69"/>
      <c r="LYZ6" s="69"/>
      <c r="LZA6" s="69"/>
      <c r="LZB6" s="69"/>
      <c r="LZC6" s="69"/>
      <c r="LZD6" s="69"/>
      <c r="LZE6" s="69"/>
      <c r="LZF6" s="69"/>
      <c r="LZG6" s="69"/>
      <c r="LZH6" s="69"/>
      <c r="LZI6" s="69"/>
      <c r="LZJ6" s="69"/>
      <c r="LZK6" s="69"/>
      <c r="LZL6" s="69"/>
      <c r="LZM6" s="69"/>
      <c r="LZN6" s="69"/>
      <c r="LZO6" s="69"/>
      <c r="LZP6" s="69"/>
      <c r="LZQ6" s="69"/>
      <c r="LZR6" s="69"/>
      <c r="LZS6" s="69"/>
      <c r="LZT6" s="69"/>
      <c r="LZU6" s="69"/>
      <c r="LZV6" s="69"/>
      <c r="LZW6" s="69"/>
      <c r="LZX6" s="69"/>
      <c r="LZY6" s="69"/>
      <c r="LZZ6" s="69"/>
      <c r="MAA6" s="69"/>
      <c r="MAB6" s="69"/>
      <c r="MAC6" s="69"/>
      <c r="MAD6" s="69"/>
      <c r="MAE6" s="69"/>
      <c r="MAF6" s="69"/>
      <c r="MAG6" s="69"/>
      <c r="MAH6" s="69"/>
      <c r="MAI6" s="69"/>
      <c r="MAJ6" s="69"/>
      <c r="MAK6" s="69"/>
      <c r="MAL6" s="69"/>
      <c r="MAM6" s="69"/>
      <c r="MAN6" s="69"/>
      <c r="MAO6" s="69"/>
      <c r="MAP6" s="69"/>
      <c r="MAQ6" s="69"/>
      <c r="MAR6" s="69"/>
      <c r="MAS6" s="69"/>
      <c r="MAT6" s="69"/>
      <c r="MAU6" s="69"/>
      <c r="MAV6" s="69"/>
      <c r="MAW6" s="69"/>
      <c r="MAX6" s="69"/>
      <c r="MAY6" s="69"/>
      <c r="MAZ6" s="69"/>
      <c r="MBA6" s="69"/>
      <c r="MBB6" s="69"/>
      <c r="MBC6" s="69"/>
      <c r="MBD6" s="69"/>
      <c r="MBE6" s="69"/>
      <c r="MBF6" s="69"/>
      <c r="MBG6" s="69"/>
      <c r="MBH6" s="69"/>
      <c r="MBI6" s="69"/>
      <c r="MBJ6" s="69"/>
      <c r="MBK6" s="69"/>
      <c r="MBL6" s="69"/>
      <c r="MBM6" s="69"/>
      <c r="MBN6" s="69"/>
      <c r="MBO6" s="69"/>
      <c r="MBP6" s="69"/>
      <c r="MBQ6" s="69"/>
      <c r="MBR6" s="69"/>
      <c r="MBS6" s="69"/>
      <c r="MBT6" s="69"/>
      <c r="MBU6" s="69"/>
      <c r="MBV6" s="69"/>
      <c r="MBW6" s="69"/>
      <c r="MBX6" s="69"/>
      <c r="MBY6" s="69"/>
      <c r="MBZ6" s="69"/>
      <c r="MCA6" s="69"/>
      <c r="MCB6" s="69"/>
      <c r="MCC6" s="69"/>
      <c r="MCD6" s="69"/>
      <c r="MCE6" s="69"/>
      <c r="MCF6" s="69"/>
      <c r="MCG6" s="69"/>
      <c r="MCH6" s="69"/>
      <c r="MCI6" s="69"/>
      <c r="MCJ6" s="69"/>
      <c r="MCK6" s="69"/>
      <c r="MCL6" s="69"/>
      <c r="MCM6" s="69"/>
      <c r="MCN6" s="69"/>
      <c r="MCO6" s="69"/>
      <c r="MCP6" s="69"/>
      <c r="MCQ6" s="69"/>
      <c r="MCR6" s="69"/>
      <c r="MCS6" s="69"/>
      <c r="MCT6" s="69"/>
      <c r="MCU6" s="69"/>
      <c r="MCV6" s="69"/>
      <c r="MCW6" s="69"/>
      <c r="MCX6" s="69"/>
      <c r="MCY6" s="69"/>
      <c r="MCZ6" s="69"/>
      <c r="MDA6" s="69"/>
      <c r="MDB6" s="69"/>
      <c r="MDC6" s="69"/>
      <c r="MDD6" s="69"/>
      <c r="MDE6" s="69"/>
      <c r="MDF6" s="69"/>
      <c r="MDG6" s="69"/>
      <c r="MDH6" s="69"/>
      <c r="MDI6" s="69"/>
      <c r="MDJ6" s="69"/>
      <c r="MDK6" s="69"/>
      <c r="MDL6" s="69"/>
      <c r="MDM6" s="69"/>
      <c r="MDN6" s="69"/>
      <c r="MDO6" s="69"/>
      <c r="MDP6" s="69"/>
      <c r="MDQ6" s="69"/>
      <c r="MDR6" s="69"/>
      <c r="MDS6" s="69"/>
      <c r="MDT6" s="69"/>
      <c r="MDU6" s="69"/>
      <c r="MDV6" s="69"/>
      <c r="MDW6" s="69"/>
      <c r="MDX6" s="69"/>
      <c r="MDY6" s="69"/>
      <c r="MDZ6" s="69"/>
      <c r="MEA6" s="69"/>
      <c r="MEB6" s="69"/>
      <c r="MEC6" s="69"/>
      <c r="MED6" s="69"/>
      <c r="MEE6" s="69"/>
      <c r="MEF6" s="69"/>
      <c r="MEG6" s="69"/>
      <c r="MEH6" s="69"/>
      <c r="MEI6" s="69"/>
      <c r="MEJ6" s="69"/>
      <c r="MEK6" s="69"/>
      <c r="MEL6" s="69"/>
      <c r="MEM6" s="69"/>
      <c r="MEN6" s="69"/>
      <c r="MEO6" s="69"/>
      <c r="MEP6" s="69"/>
      <c r="MEQ6" s="69"/>
      <c r="MER6" s="69"/>
      <c r="MES6" s="69"/>
      <c r="MET6" s="69"/>
      <c r="MEU6" s="69"/>
      <c r="MEV6" s="69"/>
      <c r="MEW6" s="69"/>
      <c r="MEX6" s="69"/>
      <c r="MEY6" s="69"/>
      <c r="MEZ6" s="69"/>
      <c r="MFA6" s="69"/>
      <c r="MFB6" s="69"/>
      <c r="MFC6" s="69"/>
      <c r="MFD6" s="69"/>
      <c r="MFE6" s="69"/>
      <c r="MFF6" s="69"/>
      <c r="MFG6" s="69"/>
      <c r="MFH6" s="69"/>
      <c r="MFI6" s="69"/>
      <c r="MFJ6" s="69"/>
      <c r="MFK6" s="69"/>
      <c r="MFL6" s="69"/>
      <c r="MFM6" s="69"/>
      <c r="MFN6" s="69"/>
      <c r="MFO6" s="69"/>
      <c r="MFP6" s="69"/>
      <c r="MFQ6" s="69"/>
      <c r="MFR6" s="69"/>
      <c r="MFS6" s="69"/>
      <c r="MFT6" s="69"/>
      <c r="MFU6" s="69"/>
      <c r="MFV6" s="69"/>
      <c r="MFW6" s="69"/>
      <c r="MFX6" s="69"/>
      <c r="MFY6" s="69"/>
      <c r="MFZ6" s="69"/>
      <c r="MGA6" s="69"/>
      <c r="MGB6" s="69"/>
      <c r="MGC6" s="69"/>
      <c r="MGD6" s="69"/>
      <c r="MGE6" s="69"/>
      <c r="MGF6" s="69"/>
      <c r="MGG6" s="69"/>
      <c r="MGH6" s="69"/>
      <c r="MGI6" s="69"/>
      <c r="MGJ6" s="69"/>
      <c r="MGK6" s="69"/>
      <c r="MGL6" s="69"/>
      <c r="MGM6" s="69"/>
      <c r="MGN6" s="69"/>
      <c r="MGO6" s="69"/>
      <c r="MGP6" s="69"/>
      <c r="MGQ6" s="69"/>
      <c r="MGR6" s="69"/>
      <c r="MGS6" s="69"/>
      <c r="MGT6" s="69"/>
      <c r="MGU6" s="69"/>
      <c r="MGV6" s="69"/>
      <c r="MGW6" s="69"/>
      <c r="MGX6" s="69"/>
      <c r="MGY6" s="69"/>
      <c r="MGZ6" s="69"/>
      <c r="MHA6" s="69"/>
      <c r="MHB6" s="69"/>
      <c r="MHC6" s="69"/>
      <c r="MHD6" s="69"/>
      <c r="MHE6" s="69"/>
      <c r="MHF6" s="69"/>
      <c r="MHG6" s="69"/>
      <c r="MHH6" s="69"/>
      <c r="MHI6" s="69"/>
      <c r="MHJ6" s="69"/>
      <c r="MHK6" s="69"/>
      <c r="MHL6" s="69"/>
      <c r="MHM6" s="69"/>
      <c r="MHN6" s="69"/>
      <c r="MHO6" s="69"/>
      <c r="MHP6" s="69"/>
      <c r="MHQ6" s="69"/>
      <c r="MHR6" s="69"/>
      <c r="MHS6" s="69"/>
      <c r="MHT6" s="69"/>
      <c r="MHU6" s="69"/>
      <c r="MHV6" s="69"/>
      <c r="MHW6" s="69"/>
      <c r="MHX6" s="69"/>
      <c r="MHY6" s="69"/>
      <c r="MHZ6" s="69"/>
      <c r="MIA6" s="69"/>
      <c r="MIB6" s="69"/>
      <c r="MIC6" s="69"/>
      <c r="MID6" s="69"/>
      <c r="MIE6" s="69"/>
      <c r="MIF6" s="69"/>
      <c r="MIG6" s="69"/>
      <c r="MIH6" s="69"/>
      <c r="MII6" s="69"/>
      <c r="MIJ6" s="69"/>
      <c r="MIK6" s="69"/>
      <c r="MIL6" s="69"/>
      <c r="MIM6" s="69"/>
      <c r="MIN6" s="69"/>
      <c r="MIO6" s="69"/>
      <c r="MIP6" s="69"/>
      <c r="MIQ6" s="69"/>
      <c r="MIR6" s="69"/>
      <c r="MIS6" s="69"/>
      <c r="MIT6" s="69"/>
      <c r="MIU6" s="69"/>
      <c r="MIV6" s="69"/>
      <c r="MIW6" s="69"/>
      <c r="MIX6" s="69"/>
      <c r="MIY6" s="69"/>
      <c r="MIZ6" s="69"/>
      <c r="MJA6" s="69"/>
      <c r="MJB6" s="69"/>
      <c r="MJC6" s="69"/>
      <c r="MJD6" s="69"/>
      <c r="MJE6" s="69"/>
      <c r="MJF6" s="69"/>
      <c r="MJG6" s="69"/>
      <c r="MJH6" s="69"/>
      <c r="MJI6" s="69"/>
      <c r="MJJ6" s="69"/>
      <c r="MJK6" s="69"/>
      <c r="MJL6" s="69"/>
      <c r="MJM6" s="69"/>
      <c r="MJN6" s="69"/>
      <c r="MJO6" s="69"/>
      <c r="MJP6" s="69"/>
      <c r="MJQ6" s="69"/>
      <c r="MJR6" s="69"/>
      <c r="MJS6" s="69"/>
      <c r="MJT6" s="69"/>
      <c r="MJU6" s="69"/>
      <c r="MJV6" s="69"/>
      <c r="MJW6" s="69"/>
      <c r="MJX6" s="69"/>
      <c r="MJY6" s="69"/>
      <c r="MJZ6" s="69"/>
      <c r="MKA6" s="69"/>
      <c r="MKB6" s="69"/>
      <c r="MKC6" s="69"/>
      <c r="MKD6" s="69"/>
      <c r="MKE6" s="69"/>
      <c r="MKF6" s="69"/>
      <c r="MKG6" s="69"/>
      <c r="MKH6" s="69"/>
      <c r="MKI6" s="69"/>
      <c r="MKJ6" s="69"/>
      <c r="MKK6" s="69"/>
      <c r="MKL6" s="69"/>
      <c r="MKM6" s="69"/>
      <c r="MKN6" s="69"/>
      <c r="MKO6" s="69"/>
      <c r="MKP6" s="69"/>
      <c r="MKQ6" s="69"/>
      <c r="MKR6" s="69"/>
      <c r="MKS6" s="69"/>
      <c r="MKT6" s="69"/>
      <c r="MKU6" s="69"/>
      <c r="MKV6" s="69"/>
      <c r="MKW6" s="69"/>
      <c r="MKX6" s="69"/>
      <c r="MKY6" s="69"/>
      <c r="MKZ6" s="69"/>
      <c r="MLA6" s="69"/>
      <c r="MLB6" s="69"/>
      <c r="MLC6" s="69"/>
      <c r="MLD6" s="69"/>
      <c r="MLE6" s="69"/>
      <c r="MLF6" s="69"/>
      <c r="MLG6" s="69"/>
      <c r="MLH6" s="69"/>
      <c r="MLI6" s="69"/>
      <c r="MLJ6" s="69"/>
      <c r="MLK6" s="69"/>
      <c r="MLL6" s="69"/>
      <c r="MLM6" s="69"/>
      <c r="MLN6" s="69"/>
      <c r="MLO6" s="69"/>
      <c r="MLP6" s="69"/>
      <c r="MLQ6" s="69"/>
      <c r="MLR6" s="69"/>
      <c r="MLS6" s="69"/>
      <c r="MLT6" s="69"/>
      <c r="MLU6" s="69"/>
      <c r="MLV6" s="69"/>
      <c r="MLW6" s="69"/>
      <c r="MLX6" s="69"/>
      <c r="MLY6" s="69"/>
      <c r="MLZ6" s="69"/>
      <c r="MMA6" s="69"/>
      <c r="MMB6" s="69"/>
      <c r="MMC6" s="69"/>
      <c r="MMD6" s="69"/>
      <c r="MME6" s="69"/>
      <c r="MMF6" s="69"/>
      <c r="MMG6" s="69"/>
      <c r="MMH6" s="69"/>
      <c r="MMI6" s="69"/>
      <c r="MMJ6" s="69"/>
      <c r="MMK6" s="69"/>
      <c r="MML6" s="69"/>
      <c r="MMM6" s="69"/>
      <c r="MMN6" s="69"/>
      <c r="MMO6" s="69"/>
      <c r="MMP6" s="69"/>
      <c r="MMQ6" s="69"/>
      <c r="MMR6" s="69"/>
      <c r="MMS6" s="69"/>
      <c r="MMT6" s="69"/>
      <c r="MMU6" s="69"/>
      <c r="MMV6" s="69"/>
      <c r="MMW6" s="69"/>
      <c r="MMX6" s="69"/>
      <c r="MMY6" s="69"/>
      <c r="MMZ6" s="69"/>
      <c r="MNA6" s="69"/>
      <c r="MNB6" s="69"/>
      <c r="MNC6" s="69"/>
      <c r="MND6" s="69"/>
      <c r="MNE6" s="69"/>
      <c r="MNF6" s="69"/>
      <c r="MNG6" s="69"/>
      <c r="MNH6" s="69"/>
      <c r="MNI6" s="69"/>
      <c r="MNJ6" s="69"/>
      <c r="MNK6" s="69"/>
      <c r="MNL6" s="69"/>
      <c r="MNM6" s="69"/>
      <c r="MNN6" s="69"/>
      <c r="MNO6" s="69"/>
      <c r="MNP6" s="69"/>
      <c r="MNQ6" s="69"/>
      <c r="MNR6" s="69"/>
      <c r="MNS6" s="69"/>
      <c r="MNT6" s="69"/>
      <c r="MNU6" s="69"/>
      <c r="MNV6" s="69"/>
      <c r="MNW6" s="69"/>
      <c r="MNX6" s="69"/>
      <c r="MNY6" s="69"/>
      <c r="MNZ6" s="69"/>
      <c r="MOA6" s="69"/>
      <c r="MOB6" s="69"/>
      <c r="MOC6" s="69"/>
      <c r="MOD6" s="69"/>
      <c r="MOE6" s="69"/>
      <c r="MOF6" s="69"/>
      <c r="MOG6" s="69"/>
      <c r="MOH6" s="69"/>
      <c r="MOI6" s="69"/>
      <c r="MOJ6" s="69"/>
      <c r="MOK6" s="69"/>
      <c r="MOL6" s="69"/>
      <c r="MOM6" s="69"/>
      <c r="MON6" s="69"/>
      <c r="MOO6" s="69"/>
      <c r="MOP6" s="69"/>
      <c r="MOQ6" s="69"/>
      <c r="MOR6" s="69"/>
      <c r="MOS6" s="69"/>
      <c r="MOT6" s="69"/>
      <c r="MOU6" s="69"/>
      <c r="MOV6" s="69"/>
      <c r="MOW6" s="69"/>
      <c r="MOX6" s="69"/>
      <c r="MOY6" s="69"/>
      <c r="MOZ6" s="69"/>
      <c r="MPA6" s="69"/>
      <c r="MPB6" s="69"/>
      <c r="MPC6" s="69"/>
      <c r="MPD6" s="69"/>
      <c r="MPE6" s="69"/>
      <c r="MPF6" s="69"/>
      <c r="MPG6" s="69"/>
      <c r="MPH6" s="69"/>
      <c r="MPI6" s="69"/>
      <c r="MPJ6" s="69"/>
      <c r="MPK6" s="69"/>
      <c r="MPL6" s="69"/>
      <c r="MPM6" s="69"/>
      <c r="MPN6" s="69"/>
      <c r="MPO6" s="69"/>
      <c r="MPP6" s="69"/>
      <c r="MPQ6" s="69"/>
      <c r="MPR6" s="69"/>
      <c r="MPS6" s="69"/>
      <c r="MPT6" s="69"/>
      <c r="MPU6" s="69"/>
      <c r="MPV6" s="69"/>
      <c r="MPW6" s="69"/>
      <c r="MPX6" s="69"/>
      <c r="MPY6" s="69"/>
      <c r="MPZ6" s="69"/>
      <c r="MQA6" s="69"/>
      <c r="MQB6" s="69"/>
      <c r="MQC6" s="69"/>
      <c r="MQD6" s="69"/>
      <c r="MQE6" s="69"/>
      <c r="MQF6" s="69"/>
      <c r="MQG6" s="69"/>
      <c r="MQH6" s="69"/>
      <c r="MQI6" s="69"/>
      <c r="MQJ6" s="69"/>
      <c r="MQK6" s="69"/>
      <c r="MQL6" s="69"/>
      <c r="MQM6" s="69"/>
      <c r="MQN6" s="69"/>
      <c r="MQO6" s="69"/>
      <c r="MQP6" s="69"/>
      <c r="MQQ6" s="69"/>
      <c r="MQR6" s="69"/>
      <c r="MQS6" s="69"/>
      <c r="MQT6" s="69"/>
      <c r="MQU6" s="69"/>
      <c r="MQV6" s="69"/>
      <c r="MQW6" s="69"/>
      <c r="MQX6" s="69"/>
      <c r="MQY6" s="69"/>
      <c r="MQZ6" s="69"/>
      <c r="MRA6" s="69"/>
      <c r="MRB6" s="69"/>
      <c r="MRC6" s="69"/>
      <c r="MRD6" s="69"/>
      <c r="MRE6" s="69"/>
      <c r="MRF6" s="69"/>
      <c r="MRG6" s="69"/>
      <c r="MRH6" s="69"/>
      <c r="MRI6" s="69"/>
      <c r="MRJ6" s="69"/>
      <c r="MRK6" s="69"/>
      <c r="MRL6" s="69"/>
      <c r="MRM6" s="69"/>
      <c r="MRN6" s="69"/>
      <c r="MRO6" s="69"/>
      <c r="MRP6" s="69"/>
      <c r="MRQ6" s="69"/>
      <c r="MRR6" s="69"/>
      <c r="MRS6" s="69"/>
      <c r="MRT6" s="69"/>
      <c r="MRU6" s="69"/>
      <c r="MRV6" s="69"/>
      <c r="MRW6" s="69"/>
      <c r="MRX6" s="69"/>
      <c r="MRY6" s="69"/>
      <c r="MRZ6" s="69"/>
      <c r="MSA6" s="69"/>
      <c r="MSB6" s="69"/>
      <c r="MSC6" s="69"/>
      <c r="MSD6" s="69"/>
      <c r="MSE6" s="69"/>
      <c r="MSF6" s="69"/>
      <c r="MSG6" s="69"/>
      <c r="MSH6" s="69"/>
      <c r="MSI6" s="69"/>
      <c r="MSJ6" s="69"/>
      <c r="MSK6" s="69"/>
      <c r="MSL6" s="69"/>
      <c r="MSM6" s="69"/>
      <c r="MSN6" s="69"/>
      <c r="MSO6" s="69"/>
      <c r="MSP6" s="69"/>
      <c r="MSQ6" s="69"/>
      <c r="MSR6" s="69"/>
      <c r="MSS6" s="69"/>
      <c r="MST6" s="69"/>
      <c r="MSU6" s="69"/>
      <c r="MSV6" s="69"/>
      <c r="MSW6" s="69"/>
      <c r="MSX6" s="69"/>
      <c r="MSY6" s="69"/>
      <c r="MSZ6" s="69"/>
      <c r="MTA6" s="69"/>
      <c r="MTB6" s="69"/>
      <c r="MTC6" s="69"/>
      <c r="MTD6" s="69"/>
      <c r="MTE6" s="69"/>
      <c r="MTF6" s="69"/>
      <c r="MTG6" s="69"/>
      <c r="MTH6" s="69"/>
      <c r="MTI6" s="69"/>
      <c r="MTJ6" s="69"/>
      <c r="MTK6" s="69"/>
      <c r="MTL6" s="69"/>
      <c r="MTM6" s="69"/>
      <c r="MTN6" s="69"/>
      <c r="MTO6" s="69"/>
      <c r="MTP6" s="69"/>
      <c r="MTQ6" s="69"/>
      <c r="MTR6" s="69"/>
      <c r="MTS6" s="69"/>
      <c r="MTT6" s="69"/>
      <c r="MTU6" s="69"/>
      <c r="MTV6" s="69"/>
      <c r="MTW6" s="69"/>
      <c r="MTX6" s="69"/>
      <c r="MTY6" s="69"/>
      <c r="MTZ6" s="69"/>
      <c r="MUA6" s="69"/>
      <c r="MUB6" s="69"/>
      <c r="MUC6" s="69"/>
      <c r="MUD6" s="69"/>
      <c r="MUE6" s="69"/>
      <c r="MUF6" s="69"/>
      <c r="MUG6" s="69"/>
      <c r="MUH6" s="69"/>
      <c r="MUI6" s="69"/>
      <c r="MUJ6" s="69"/>
      <c r="MUK6" s="69"/>
      <c r="MUL6" s="69"/>
      <c r="MUM6" s="69"/>
      <c r="MUN6" s="69"/>
      <c r="MUO6" s="69"/>
      <c r="MUP6" s="69"/>
      <c r="MUQ6" s="69"/>
      <c r="MUR6" s="69"/>
      <c r="MUS6" s="69"/>
      <c r="MUT6" s="69"/>
      <c r="MUU6" s="69"/>
      <c r="MUV6" s="69"/>
      <c r="MUW6" s="69"/>
      <c r="MUX6" s="69"/>
      <c r="MUY6" s="69"/>
      <c r="MUZ6" s="69"/>
      <c r="MVA6" s="69"/>
      <c r="MVB6" s="69"/>
      <c r="MVC6" s="69"/>
      <c r="MVD6" s="69"/>
      <c r="MVE6" s="69"/>
      <c r="MVF6" s="69"/>
      <c r="MVG6" s="69"/>
      <c r="MVH6" s="69"/>
      <c r="MVI6" s="69"/>
      <c r="MVJ6" s="69"/>
      <c r="MVK6" s="69"/>
      <c r="MVL6" s="69"/>
      <c r="MVM6" s="69"/>
      <c r="MVN6" s="69"/>
      <c r="MVO6" s="69"/>
      <c r="MVP6" s="69"/>
      <c r="MVQ6" s="69"/>
      <c r="MVR6" s="69"/>
      <c r="MVS6" s="69"/>
      <c r="MVT6" s="69"/>
      <c r="MVU6" s="69"/>
      <c r="MVV6" s="69"/>
      <c r="MVW6" s="69"/>
      <c r="MVX6" s="69"/>
      <c r="MVY6" s="69"/>
      <c r="MVZ6" s="69"/>
      <c r="MWA6" s="69"/>
      <c r="MWB6" s="69"/>
      <c r="MWC6" s="69"/>
      <c r="MWD6" s="69"/>
      <c r="MWE6" s="69"/>
      <c r="MWF6" s="69"/>
      <c r="MWG6" s="69"/>
      <c r="MWH6" s="69"/>
      <c r="MWI6" s="69"/>
      <c r="MWJ6" s="69"/>
      <c r="MWK6" s="69"/>
      <c r="MWL6" s="69"/>
      <c r="MWM6" s="69"/>
      <c r="MWN6" s="69"/>
      <c r="MWO6" s="69"/>
      <c r="MWP6" s="69"/>
      <c r="MWQ6" s="69"/>
      <c r="MWR6" s="69"/>
      <c r="MWS6" s="69"/>
      <c r="MWT6" s="69"/>
      <c r="MWU6" s="69"/>
      <c r="MWV6" s="69"/>
      <c r="MWW6" s="69"/>
      <c r="MWX6" s="69"/>
      <c r="MWY6" s="69"/>
      <c r="MWZ6" s="69"/>
      <c r="MXA6" s="69"/>
      <c r="MXB6" s="69"/>
      <c r="MXC6" s="69"/>
      <c r="MXD6" s="69"/>
      <c r="MXE6" s="69"/>
      <c r="MXF6" s="69"/>
      <c r="MXG6" s="69"/>
      <c r="MXH6" s="69"/>
      <c r="MXI6" s="69"/>
      <c r="MXJ6" s="69"/>
      <c r="MXK6" s="69"/>
      <c r="MXL6" s="69"/>
      <c r="MXM6" s="69"/>
      <c r="MXN6" s="69"/>
      <c r="MXO6" s="69"/>
      <c r="MXP6" s="69"/>
      <c r="MXQ6" s="69"/>
      <c r="MXR6" s="69"/>
      <c r="MXS6" s="69"/>
      <c r="MXT6" s="69"/>
      <c r="MXU6" s="69"/>
      <c r="MXV6" s="69"/>
      <c r="MXW6" s="69"/>
      <c r="MXX6" s="69"/>
      <c r="MXY6" s="69"/>
      <c r="MXZ6" s="69"/>
      <c r="MYA6" s="69"/>
      <c r="MYB6" s="69"/>
      <c r="MYC6" s="69"/>
      <c r="MYD6" s="69"/>
      <c r="MYE6" s="69"/>
      <c r="MYF6" s="69"/>
      <c r="MYG6" s="69"/>
      <c r="MYH6" s="69"/>
      <c r="MYI6" s="69"/>
      <c r="MYJ6" s="69"/>
      <c r="MYK6" s="69"/>
      <c r="MYL6" s="69"/>
      <c r="MYM6" s="69"/>
      <c r="MYN6" s="69"/>
      <c r="MYO6" s="69"/>
      <c r="MYP6" s="69"/>
      <c r="MYQ6" s="69"/>
      <c r="MYR6" s="69"/>
      <c r="MYS6" s="69"/>
      <c r="MYT6" s="69"/>
      <c r="MYU6" s="69"/>
      <c r="MYV6" s="69"/>
      <c r="MYW6" s="69"/>
      <c r="MYX6" s="69"/>
      <c r="MYY6" s="69"/>
      <c r="MYZ6" s="69"/>
      <c r="MZA6" s="69"/>
      <c r="MZB6" s="69"/>
      <c r="MZC6" s="69"/>
      <c r="MZD6" s="69"/>
      <c r="MZE6" s="69"/>
      <c r="MZF6" s="69"/>
      <c r="MZG6" s="69"/>
      <c r="MZH6" s="69"/>
      <c r="MZI6" s="69"/>
      <c r="MZJ6" s="69"/>
      <c r="MZK6" s="69"/>
      <c r="MZL6" s="69"/>
      <c r="MZM6" s="69"/>
      <c r="MZN6" s="69"/>
      <c r="MZO6" s="69"/>
      <c r="MZP6" s="69"/>
      <c r="MZQ6" s="69"/>
      <c r="MZR6" s="69"/>
      <c r="MZS6" s="69"/>
      <c r="MZT6" s="69"/>
      <c r="MZU6" s="69"/>
      <c r="MZV6" s="69"/>
      <c r="MZW6" s="69"/>
      <c r="MZX6" s="69"/>
      <c r="MZY6" s="69"/>
      <c r="MZZ6" s="69"/>
      <c r="NAA6" s="69"/>
      <c r="NAB6" s="69"/>
      <c r="NAC6" s="69"/>
      <c r="NAD6" s="69"/>
      <c r="NAE6" s="69"/>
      <c r="NAF6" s="69"/>
      <c r="NAG6" s="69"/>
      <c r="NAH6" s="69"/>
      <c r="NAI6" s="69"/>
      <c r="NAJ6" s="69"/>
      <c r="NAK6" s="69"/>
      <c r="NAL6" s="69"/>
      <c r="NAM6" s="69"/>
      <c r="NAN6" s="69"/>
      <c r="NAO6" s="69"/>
      <c r="NAP6" s="69"/>
      <c r="NAQ6" s="69"/>
      <c r="NAR6" s="69"/>
      <c r="NAS6" s="69"/>
      <c r="NAT6" s="69"/>
      <c r="NAU6" s="69"/>
      <c r="NAV6" s="69"/>
      <c r="NAW6" s="69"/>
      <c r="NAX6" s="69"/>
      <c r="NAY6" s="69"/>
      <c r="NAZ6" s="69"/>
      <c r="NBA6" s="69"/>
      <c r="NBB6" s="69"/>
      <c r="NBC6" s="69"/>
      <c r="NBD6" s="69"/>
      <c r="NBE6" s="69"/>
      <c r="NBF6" s="69"/>
      <c r="NBG6" s="69"/>
      <c r="NBH6" s="69"/>
      <c r="NBI6" s="69"/>
      <c r="NBJ6" s="69"/>
      <c r="NBK6" s="69"/>
      <c r="NBL6" s="69"/>
      <c r="NBM6" s="69"/>
      <c r="NBN6" s="69"/>
      <c r="NBO6" s="69"/>
      <c r="NBP6" s="69"/>
      <c r="NBQ6" s="69"/>
      <c r="NBR6" s="69"/>
      <c r="NBS6" s="69"/>
      <c r="NBT6" s="69"/>
      <c r="NBU6" s="69"/>
      <c r="NBV6" s="69"/>
      <c r="NBW6" s="69"/>
      <c r="NBX6" s="69"/>
      <c r="NBY6" s="69"/>
      <c r="NBZ6" s="69"/>
      <c r="NCA6" s="69"/>
      <c r="NCB6" s="69"/>
      <c r="NCC6" s="69"/>
      <c r="NCD6" s="69"/>
      <c r="NCE6" s="69"/>
      <c r="NCF6" s="69"/>
      <c r="NCG6" s="69"/>
      <c r="NCH6" s="69"/>
      <c r="NCI6" s="69"/>
      <c r="NCJ6" s="69"/>
      <c r="NCK6" s="69"/>
      <c r="NCL6" s="69"/>
      <c r="NCM6" s="69"/>
      <c r="NCN6" s="69"/>
      <c r="NCO6" s="69"/>
      <c r="NCP6" s="69"/>
      <c r="NCQ6" s="69"/>
      <c r="NCR6" s="69"/>
      <c r="NCS6" s="69"/>
      <c r="NCT6" s="69"/>
      <c r="NCU6" s="69"/>
      <c r="NCV6" s="69"/>
      <c r="NCW6" s="69"/>
      <c r="NCX6" s="69"/>
      <c r="NCY6" s="69"/>
      <c r="NCZ6" s="69"/>
      <c r="NDA6" s="69"/>
      <c r="NDB6" s="69"/>
      <c r="NDC6" s="69"/>
      <c r="NDD6" s="69"/>
      <c r="NDE6" s="69"/>
      <c r="NDF6" s="69"/>
      <c r="NDG6" s="69"/>
      <c r="NDH6" s="69"/>
      <c r="NDI6" s="69"/>
      <c r="NDJ6" s="69"/>
      <c r="NDK6" s="69"/>
      <c r="NDL6" s="69"/>
      <c r="NDM6" s="69"/>
      <c r="NDN6" s="69"/>
      <c r="NDO6" s="69"/>
      <c r="NDP6" s="69"/>
      <c r="NDQ6" s="69"/>
      <c r="NDR6" s="69"/>
      <c r="NDS6" s="69"/>
      <c r="NDT6" s="69"/>
      <c r="NDU6" s="69"/>
      <c r="NDV6" s="69"/>
      <c r="NDW6" s="69"/>
      <c r="NDX6" s="69"/>
      <c r="NDY6" s="69"/>
      <c r="NDZ6" s="69"/>
      <c r="NEA6" s="69"/>
      <c r="NEB6" s="69"/>
      <c r="NEC6" s="69"/>
      <c r="NED6" s="69"/>
      <c r="NEE6" s="69"/>
      <c r="NEF6" s="69"/>
      <c r="NEG6" s="69"/>
      <c r="NEH6" s="69"/>
      <c r="NEI6" s="69"/>
      <c r="NEJ6" s="69"/>
      <c r="NEK6" s="69"/>
      <c r="NEL6" s="69"/>
      <c r="NEM6" s="69"/>
      <c r="NEN6" s="69"/>
      <c r="NEO6" s="69"/>
      <c r="NEP6" s="69"/>
      <c r="NEQ6" s="69"/>
      <c r="NER6" s="69"/>
      <c r="NES6" s="69"/>
      <c r="NET6" s="69"/>
      <c r="NEU6" s="69"/>
      <c r="NEV6" s="69"/>
      <c r="NEW6" s="69"/>
      <c r="NEX6" s="69"/>
      <c r="NEY6" s="69"/>
      <c r="NEZ6" s="69"/>
      <c r="NFA6" s="69"/>
      <c r="NFB6" s="69"/>
      <c r="NFC6" s="69"/>
      <c r="NFD6" s="69"/>
      <c r="NFE6" s="69"/>
      <c r="NFF6" s="69"/>
      <c r="NFG6" s="69"/>
      <c r="NFH6" s="69"/>
      <c r="NFI6" s="69"/>
      <c r="NFJ6" s="69"/>
      <c r="NFK6" s="69"/>
      <c r="NFL6" s="69"/>
      <c r="NFM6" s="69"/>
      <c r="NFN6" s="69"/>
      <c r="NFO6" s="69"/>
      <c r="NFP6" s="69"/>
      <c r="NFQ6" s="69"/>
      <c r="NFR6" s="69"/>
      <c r="NFS6" s="69"/>
      <c r="NFT6" s="69"/>
      <c r="NFU6" s="69"/>
      <c r="NFV6" s="69"/>
      <c r="NFW6" s="69"/>
      <c r="NFX6" s="69"/>
      <c r="NFY6" s="69"/>
      <c r="NFZ6" s="69"/>
      <c r="NGA6" s="69"/>
      <c r="NGB6" s="69"/>
      <c r="NGC6" s="69"/>
      <c r="NGD6" s="69"/>
      <c r="NGE6" s="69"/>
      <c r="NGF6" s="69"/>
      <c r="NGG6" s="69"/>
      <c r="NGH6" s="69"/>
      <c r="NGI6" s="69"/>
      <c r="NGJ6" s="69"/>
      <c r="NGK6" s="69"/>
      <c r="NGL6" s="69"/>
      <c r="NGM6" s="69"/>
      <c r="NGN6" s="69"/>
      <c r="NGO6" s="69"/>
      <c r="NGP6" s="69"/>
      <c r="NGQ6" s="69"/>
      <c r="NGR6" s="69"/>
      <c r="NGS6" s="69"/>
      <c r="NGT6" s="69"/>
      <c r="NGU6" s="69"/>
      <c r="NGV6" s="69"/>
      <c r="NGW6" s="69"/>
      <c r="NGX6" s="69"/>
      <c r="NGY6" s="69"/>
      <c r="NGZ6" s="69"/>
      <c r="NHA6" s="69"/>
      <c r="NHB6" s="69"/>
      <c r="NHC6" s="69"/>
      <c r="NHD6" s="69"/>
      <c r="NHE6" s="69"/>
      <c r="NHF6" s="69"/>
      <c r="NHG6" s="69"/>
      <c r="NHH6" s="69"/>
      <c r="NHI6" s="69"/>
      <c r="NHJ6" s="69"/>
      <c r="NHK6" s="69"/>
      <c r="NHL6" s="69"/>
      <c r="NHM6" s="69"/>
      <c r="NHN6" s="69"/>
      <c r="NHO6" s="69"/>
      <c r="NHP6" s="69"/>
      <c r="NHQ6" s="69"/>
      <c r="NHR6" s="69"/>
      <c r="NHS6" s="69"/>
      <c r="NHT6" s="69"/>
      <c r="NHU6" s="69"/>
      <c r="NHV6" s="69"/>
      <c r="NHW6" s="69"/>
      <c r="NHX6" s="69"/>
      <c r="NHY6" s="69"/>
      <c r="NHZ6" s="69"/>
      <c r="NIA6" s="69"/>
      <c r="NIB6" s="69"/>
      <c r="NIC6" s="69"/>
      <c r="NID6" s="69"/>
      <c r="NIE6" s="69"/>
      <c r="NIF6" s="69"/>
      <c r="NIG6" s="69"/>
      <c r="NIH6" s="69"/>
      <c r="NII6" s="69"/>
      <c r="NIJ6" s="69"/>
      <c r="NIK6" s="69"/>
      <c r="NIL6" s="69"/>
      <c r="NIM6" s="69"/>
      <c r="NIN6" s="69"/>
      <c r="NIO6" s="69"/>
      <c r="NIP6" s="69"/>
      <c r="NIQ6" s="69"/>
      <c r="NIR6" s="69"/>
      <c r="NIS6" s="69"/>
      <c r="NIT6" s="69"/>
      <c r="NIU6" s="69"/>
      <c r="NIV6" s="69"/>
      <c r="NIW6" s="69"/>
      <c r="NIX6" s="69"/>
      <c r="NIY6" s="69"/>
      <c r="NIZ6" s="69"/>
      <c r="NJA6" s="69"/>
      <c r="NJB6" s="69"/>
      <c r="NJC6" s="69"/>
      <c r="NJD6" s="69"/>
      <c r="NJE6" s="69"/>
      <c r="NJF6" s="69"/>
      <c r="NJG6" s="69"/>
      <c r="NJH6" s="69"/>
      <c r="NJI6" s="69"/>
      <c r="NJJ6" s="69"/>
      <c r="NJK6" s="69"/>
      <c r="NJL6" s="69"/>
      <c r="NJM6" s="69"/>
      <c r="NJN6" s="69"/>
      <c r="NJO6" s="69"/>
      <c r="NJP6" s="69"/>
      <c r="NJQ6" s="69"/>
      <c r="NJR6" s="69"/>
      <c r="NJS6" s="69"/>
      <c r="NJT6" s="69"/>
      <c r="NJU6" s="69"/>
      <c r="NJV6" s="69"/>
      <c r="NJW6" s="69"/>
      <c r="NJX6" s="69"/>
      <c r="NJY6" s="69"/>
      <c r="NJZ6" s="69"/>
      <c r="NKA6" s="69"/>
      <c r="NKB6" s="69"/>
      <c r="NKC6" s="69"/>
      <c r="NKD6" s="69"/>
      <c r="NKE6" s="69"/>
      <c r="NKF6" s="69"/>
      <c r="NKG6" s="69"/>
      <c r="NKH6" s="69"/>
      <c r="NKI6" s="69"/>
      <c r="NKJ6" s="69"/>
      <c r="NKK6" s="69"/>
      <c r="NKL6" s="69"/>
      <c r="NKM6" s="69"/>
      <c r="NKN6" s="69"/>
      <c r="NKO6" s="69"/>
      <c r="NKP6" s="69"/>
      <c r="NKQ6" s="69"/>
      <c r="NKR6" s="69"/>
      <c r="NKS6" s="69"/>
      <c r="NKT6" s="69"/>
      <c r="NKU6" s="69"/>
      <c r="NKV6" s="69"/>
      <c r="NKW6" s="69"/>
      <c r="NKX6" s="69"/>
      <c r="NKY6" s="69"/>
      <c r="NKZ6" s="69"/>
      <c r="NLA6" s="69"/>
      <c r="NLB6" s="69"/>
      <c r="NLC6" s="69"/>
      <c r="NLD6" s="69"/>
      <c r="NLE6" s="69"/>
      <c r="NLF6" s="69"/>
      <c r="NLG6" s="69"/>
      <c r="NLH6" s="69"/>
      <c r="NLI6" s="69"/>
      <c r="NLJ6" s="69"/>
      <c r="NLK6" s="69"/>
      <c r="NLL6" s="69"/>
      <c r="NLM6" s="69"/>
      <c r="NLN6" s="69"/>
      <c r="NLO6" s="69"/>
      <c r="NLP6" s="69"/>
      <c r="NLQ6" s="69"/>
      <c r="NLR6" s="69"/>
      <c r="NLS6" s="69"/>
      <c r="NLT6" s="69"/>
      <c r="NLU6" s="69"/>
      <c r="NLV6" s="69"/>
      <c r="NLW6" s="69"/>
      <c r="NLX6" s="69"/>
      <c r="NLY6" s="69"/>
      <c r="NLZ6" s="69"/>
      <c r="NMA6" s="69"/>
      <c r="NMB6" s="69"/>
      <c r="NMC6" s="69"/>
      <c r="NMD6" s="69"/>
      <c r="NME6" s="69"/>
      <c r="NMF6" s="69"/>
      <c r="NMG6" s="69"/>
      <c r="NMH6" s="69"/>
      <c r="NMI6" s="69"/>
      <c r="NMJ6" s="69"/>
      <c r="NMK6" s="69"/>
      <c r="NML6" s="69"/>
      <c r="NMM6" s="69"/>
      <c r="NMN6" s="69"/>
      <c r="NMO6" s="69"/>
      <c r="NMP6" s="69"/>
      <c r="NMQ6" s="69"/>
      <c r="NMR6" s="69"/>
      <c r="NMS6" s="69"/>
      <c r="NMT6" s="69"/>
      <c r="NMU6" s="69"/>
      <c r="NMV6" s="69"/>
      <c r="NMW6" s="69"/>
      <c r="NMX6" s="69"/>
      <c r="NMY6" s="69"/>
      <c r="NMZ6" s="69"/>
      <c r="NNA6" s="69"/>
      <c r="NNB6" s="69"/>
      <c r="NNC6" s="69"/>
      <c r="NND6" s="69"/>
      <c r="NNE6" s="69"/>
      <c r="NNF6" s="69"/>
      <c r="NNG6" s="69"/>
      <c r="NNH6" s="69"/>
      <c r="NNI6" s="69"/>
      <c r="NNJ6" s="69"/>
      <c r="NNK6" s="69"/>
      <c r="NNL6" s="69"/>
      <c r="NNM6" s="69"/>
      <c r="NNN6" s="69"/>
      <c r="NNO6" s="69"/>
      <c r="NNP6" s="69"/>
      <c r="NNQ6" s="69"/>
      <c r="NNR6" s="69"/>
      <c r="NNS6" s="69"/>
      <c r="NNT6" s="69"/>
      <c r="NNU6" s="69"/>
      <c r="NNV6" s="69"/>
      <c r="NNW6" s="69"/>
      <c r="NNX6" s="69"/>
      <c r="NNY6" s="69"/>
      <c r="NNZ6" s="69"/>
      <c r="NOA6" s="69"/>
      <c r="NOB6" s="69"/>
      <c r="NOC6" s="69"/>
      <c r="NOD6" s="69"/>
      <c r="NOE6" s="69"/>
      <c r="NOF6" s="69"/>
      <c r="NOG6" s="69"/>
      <c r="NOH6" s="69"/>
      <c r="NOI6" s="69"/>
      <c r="NOJ6" s="69"/>
      <c r="NOK6" s="69"/>
      <c r="NOL6" s="69"/>
      <c r="NOM6" s="69"/>
      <c r="NON6" s="69"/>
      <c r="NOO6" s="69"/>
      <c r="NOP6" s="69"/>
      <c r="NOQ6" s="69"/>
      <c r="NOR6" s="69"/>
      <c r="NOS6" s="69"/>
      <c r="NOT6" s="69"/>
      <c r="NOU6" s="69"/>
      <c r="NOV6" s="69"/>
      <c r="NOW6" s="69"/>
      <c r="NOX6" s="69"/>
      <c r="NOY6" s="69"/>
      <c r="NOZ6" s="69"/>
      <c r="NPA6" s="69"/>
      <c r="NPB6" s="69"/>
      <c r="NPC6" s="69"/>
      <c r="NPD6" s="69"/>
      <c r="NPE6" s="69"/>
      <c r="NPF6" s="69"/>
      <c r="NPG6" s="69"/>
      <c r="NPH6" s="69"/>
      <c r="NPI6" s="69"/>
      <c r="NPJ6" s="69"/>
      <c r="NPK6" s="69"/>
      <c r="NPL6" s="69"/>
      <c r="NPM6" s="69"/>
      <c r="NPN6" s="69"/>
      <c r="NPO6" s="69"/>
      <c r="NPP6" s="69"/>
      <c r="NPQ6" s="69"/>
      <c r="NPR6" s="69"/>
      <c r="NPS6" s="69"/>
      <c r="NPT6" s="69"/>
      <c r="NPU6" s="69"/>
      <c r="NPV6" s="69"/>
      <c r="NPW6" s="69"/>
      <c r="NPX6" s="69"/>
      <c r="NPY6" s="69"/>
      <c r="NPZ6" s="69"/>
      <c r="NQA6" s="69"/>
      <c r="NQB6" s="69"/>
      <c r="NQC6" s="69"/>
      <c r="NQD6" s="69"/>
      <c r="NQE6" s="69"/>
      <c r="NQF6" s="69"/>
      <c r="NQG6" s="69"/>
      <c r="NQH6" s="69"/>
      <c r="NQI6" s="69"/>
      <c r="NQJ6" s="69"/>
      <c r="NQK6" s="69"/>
      <c r="NQL6" s="69"/>
      <c r="NQM6" s="69"/>
      <c r="NQN6" s="69"/>
      <c r="NQO6" s="69"/>
      <c r="NQP6" s="69"/>
      <c r="NQQ6" s="69"/>
      <c r="NQR6" s="69"/>
      <c r="NQS6" s="69"/>
      <c r="NQT6" s="69"/>
      <c r="NQU6" s="69"/>
      <c r="NQV6" s="69"/>
      <c r="NQW6" s="69"/>
      <c r="NQX6" s="69"/>
      <c r="NQY6" s="69"/>
      <c r="NQZ6" s="69"/>
      <c r="NRA6" s="69"/>
      <c r="NRB6" s="69"/>
      <c r="NRC6" s="69"/>
      <c r="NRD6" s="69"/>
      <c r="NRE6" s="69"/>
      <c r="NRF6" s="69"/>
      <c r="NRG6" s="69"/>
      <c r="NRH6" s="69"/>
      <c r="NRI6" s="69"/>
      <c r="NRJ6" s="69"/>
      <c r="NRK6" s="69"/>
      <c r="NRL6" s="69"/>
      <c r="NRM6" s="69"/>
      <c r="NRN6" s="69"/>
      <c r="NRO6" s="69"/>
      <c r="NRP6" s="69"/>
      <c r="NRQ6" s="69"/>
      <c r="NRR6" s="69"/>
      <c r="NRS6" s="69"/>
      <c r="NRT6" s="69"/>
      <c r="NRU6" s="69"/>
      <c r="NRV6" s="69"/>
      <c r="NRW6" s="69"/>
      <c r="NRX6" s="69"/>
      <c r="NRY6" s="69"/>
      <c r="NRZ6" s="69"/>
      <c r="NSA6" s="69"/>
      <c r="NSB6" s="69"/>
      <c r="NSC6" s="69"/>
      <c r="NSD6" s="69"/>
      <c r="NSE6" s="69"/>
      <c r="NSF6" s="69"/>
      <c r="NSG6" s="69"/>
      <c r="NSH6" s="69"/>
      <c r="NSI6" s="69"/>
      <c r="NSJ6" s="69"/>
      <c r="NSK6" s="69"/>
      <c r="NSL6" s="69"/>
      <c r="NSM6" s="69"/>
      <c r="NSN6" s="69"/>
      <c r="NSO6" s="69"/>
      <c r="NSP6" s="69"/>
      <c r="NSQ6" s="69"/>
      <c r="NSR6" s="69"/>
      <c r="NSS6" s="69"/>
      <c r="NST6" s="69"/>
      <c r="NSU6" s="69"/>
      <c r="NSV6" s="69"/>
      <c r="NSW6" s="69"/>
      <c r="NSX6" s="69"/>
      <c r="NSY6" s="69"/>
      <c r="NSZ6" s="69"/>
      <c r="NTA6" s="69"/>
      <c r="NTB6" s="69"/>
      <c r="NTC6" s="69"/>
      <c r="NTD6" s="69"/>
      <c r="NTE6" s="69"/>
      <c r="NTF6" s="69"/>
      <c r="NTG6" s="69"/>
      <c r="NTH6" s="69"/>
      <c r="NTI6" s="69"/>
      <c r="NTJ6" s="69"/>
      <c r="NTK6" s="69"/>
      <c r="NTL6" s="69"/>
      <c r="NTM6" s="69"/>
      <c r="NTN6" s="69"/>
      <c r="NTO6" s="69"/>
      <c r="NTP6" s="69"/>
      <c r="NTQ6" s="69"/>
      <c r="NTR6" s="69"/>
      <c r="NTS6" s="69"/>
      <c r="NTT6" s="69"/>
      <c r="NTU6" s="69"/>
      <c r="NTV6" s="69"/>
      <c r="NTW6" s="69"/>
      <c r="NTX6" s="69"/>
      <c r="NTY6" s="69"/>
      <c r="NTZ6" s="69"/>
      <c r="NUA6" s="69"/>
      <c r="NUB6" s="69"/>
      <c r="NUC6" s="69"/>
      <c r="NUD6" s="69"/>
      <c r="NUE6" s="69"/>
      <c r="NUF6" s="69"/>
      <c r="NUG6" s="69"/>
      <c r="NUH6" s="69"/>
      <c r="NUI6" s="69"/>
      <c r="NUJ6" s="69"/>
      <c r="NUK6" s="69"/>
      <c r="NUL6" s="69"/>
      <c r="NUM6" s="69"/>
      <c r="NUN6" s="69"/>
      <c r="NUO6" s="69"/>
      <c r="NUP6" s="69"/>
      <c r="NUQ6" s="69"/>
      <c r="NUR6" s="69"/>
      <c r="NUS6" s="69"/>
      <c r="NUT6" s="69"/>
      <c r="NUU6" s="69"/>
      <c r="NUV6" s="69"/>
      <c r="NUW6" s="69"/>
      <c r="NUX6" s="69"/>
      <c r="NUY6" s="69"/>
      <c r="NUZ6" s="69"/>
      <c r="NVA6" s="69"/>
      <c r="NVB6" s="69"/>
      <c r="NVC6" s="69"/>
      <c r="NVD6" s="69"/>
      <c r="NVE6" s="69"/>
      <c r="NVF6" s="69"/>
      <c r="NVG6" s="69"/>
      <c r="NVH6" s="69"/>
      <c r="NVI6" s="69"/>
      <c r="NVJ6" s="69"/>
      <c r="NVK6" s="69"/>
      <c r="NVL6" s="69"/>
      <c r="NVM6" s="69"/>
      <c r="NVN6" s="69"/>
      <c r="NVO6" s="69"/>
      <c r="NVP6" s="69"/>
      <c r="NVQ6" s="69"/>
      <c r="NVR6" s="69"/>
      <c r="NVS6" s="69"/>
      <c r="NVT6" s="69"/>
      <c r="NVU6" s="69"/>
      <c r="NVV6" s="69"/>
      <c r="NVW6" s="69"/>
      <c r="NVX6" s="69"/>
      <c r="NVY6" s="69"/>
      <c r="NVZ6" s="69"/>
      <c r="NWA6" s="69"/>
      <c r="NWB6" s="69"/>
      <c r="NWC6" s="69"/>
      <c r="NWD6" s="69"/>
      <c r="NWE6" s="69"/>
      <c r="NWF6" s="69"/>
      <c r="NWG6" s="69"/>
      <c r="NWH6" s="69"/>
      <c r="NWI6" s="69"/>
      <c r="NWJ6" s="69"/>
      <c r="NWK6" s="69"/>
      <c r="NWL6" s="69"/>
      <c r="NWM6" s="69"/>
      <c r="NWN6" s="69"/>
      <c r="NWO6" s="69"/>
      <c r="NWP6" s="69"/>
      <c r="NWQ6" s="69"/>
      <c r="NWR6" s="69"/>
      <c r="NWS6" s="69"/>
      <c r="NWT6" s="69"/>
      <c r="NWU6" s="69"/>
      <c r="NWV6" s="69"/>
      <c r="NWW6" s="69"/>
      <c r="NWX6" s="69"/>
      <c r="NWY6" s="69"/>
      <c r="NWZ6" s="69"/>
      <c r="NXA6" s="69"/>
      <c r="NXB6" s="69"/>
      <c r="NXC6" s="69"/>
      <c r="NXD6" s="69"/>
      <c r="NXE6" s="69"/>
      <c r="NXF6" s="69"/>
      <c r="NXG6" s="69"/>
      <c r="NXH6" s="69"/>
      <c r="NXI6" s="69"/>
      <c r="NXJ6" s="69"/>
      <c r="NXK6" s="69"/>
      <c r="NXL6" s="69"/>
      <c r="NXM6" s="69"/>
      <c r="NXN6" s="69"/>
      <c r="NXO6" s="69"/>
      <c r="NXP6" s="69"/>
      <c r="NXQ6" s="69"/>
      <c r="NXR6" s="69"/>
      <c r="NXS6" s="69"/>
      <c r="NXT6" s="69"/>
      <c r="NXU6" s="69"/>
      <c r="NXV6" s="69"/>
      <c r="NXW6" s="69"/>
      <c r="NXX6" s="69"/>
      <c r="NXY6" s="69"/>
      <c r="NXZ6" s="69"/>
      <c r="NYA6" s="69"/>
      <c r="NYB6" s="69"/>
      <c r="NYC6" s="69"/>
      <c r="NYD6" s="69"/>
      <c r="NYE6" s="69"/>
      <c r="NYF6" s="69"/>
      <c r="NYG6" s="69"/>
      <c r="NYH6" s="69"/>
      <c r="NYI6" s="69"/>
      <c r="NYJ6" s="69"/>
      <c r="NYK6" s="69"/>
      <c r="NYL6" s="69"/>
      <c r="NYM6" s="69"/>
      <c r="NYN6" s="69"/>
      <c r="NYO6" s="69"/>
      <c r="NYP6" s="69"/>
      <c r="NYQ6" s="69"/>
      <c r="NYR6" s="69"/>
      <c r="NYS6" s="69"/>
      <c r="NYT6" s="69"/>
      <c r="NYU6" s="69"/>
      <c r="NYV6" s="69"/>
      <c r="NYW6" s="69"/>
      <c r="NYX6" s="69"/>
      <c r="NYY6" s="69"/>
      <c r="NYZ6" s="69"/>
      <c r="NZA6" s="69"/>
      <c r="NZB6" s="69"/>
      <c r="NZC6" s="69"/>
      <c r="NZD6" s="69"/>
      <c r="NZE6" s="69"/>
      <c r="NZF6" s="69"/>
      <c r="NZG6" s="69"/>
      <c r="NZH6" s="69"/>
      <c r="NZI6" s="69"/>
      <c r="NZJ6" s="69"/>
      <c r="NZK6" s="69"/>
      <c r="NZL6" s="69"/>
      <c r="NZM6" s="69"/>
      <c r="NZN6" s="69"/>
      <c r="NZO6" s="69"/>
      <c r="NZP6" s="69"/>
      <c r="NZQ6" s="69"/>
      <c r="NZR6" s="69"/>
      <c r="NZS6" s="69"/>
      <c r="NZT6" s="69"/>
      <c r="NZU6" s="69"/>
      <c r="NZV6" s="69"/>
      <c r="NZW6" s="69"/>
      <c r="NZX6" s="69"/>
      <c r="NZY6" s="69"/>
      <c r="NZZ6" s="69"/>
      <c r="OAA6" s="69"/>
      <c r="OAB6" s="69"/>
      <c r="OAC6" s="69"/>
      <c r="OAD6" s="69"/>
      <c r="OAE6" s="69"/>
      <c r="OAF6" s="69"/>
      <c r="OAG6" s="69"/>
      <c r="OAH6" s="69"/>
      <c r="OAI6" s="69"/>
      <c r="OAJ6" s="69"/>
      <c r="OAK6" s="69"/>
      <c r="OAL6" s="69"/>
      <c r="OAM6" s="69"/>
      <c r="OAN6" s="69"/>
      <c r="OAO6" s="69"/>
      <c r="OAP6" s="69"/>
      <c r="OAQ6" s="69"/>
      <c r="OAR6" s="69"/>
      <c r="OAS6" s="69"/>
      <c r="OAT6" s="69"/>
      <c r="OAU6" s="69"/>
      <c r="OAV6" s="69"/>
      <c r="OAW6" s="69"/>
      <c r="OAX6" s="69"/>
      <c r="OAY6" s="69"/>
      <c r="OAZ6" s="69"/>
      <c r="OBA6" s="69"/>
      <c r="OBB6" s="69"/>
      <c r="OBC6" s="69"/>
      <c r="OBD6" s="69"/>
      <c r="OBE6" s="69"/>
      <c r="OBF6" s="69"/>
      <c r="OBG6" s="69"/>
      <c r="OBH6" s="69"/>
      <c r="OBI6" s="69"/>
      <c r="OBJ6" s="69"/>
      <c r="OBK6" s="69"/>
      <c r="OBL6" s="69"/>
      <c r="OBM6" s="69"/>
      <c r="OBN6" s="69"/>
      <c r="OBO6" s="69"/>
      <c r="OBP6" s="69"/>
      <c r="OBQ6" s="69"/>
      <c r="OBR6" s="69"/>
      <c r="OBS6" s="69"/>
      <c r="OBT6" s="69"/>
      <c r="OBU6" s="69"/>
      <c r="OBV6" s="69"/>
      <c r="OBW6" s="69"/>
      <c r="OBX6" s="69"/>
      <c r="OBY6" s="69"/>
      <c r="OBZ6" s="69"/>
      <c r="OCA6" s="69"/>
      <c r="OCB6" s="69"/>
      <c r="OCC6" s="69"/>
      <c r="OCD6" s="69"/>
      <c r="OCE6" s="69"/>
      <c r="OCF6" s="69"/>
      <c r="OCG6" s="69"/>
      <c r="OCH6" s="69"/>
      <c r="OCI6" s="69"/>
      <c r="OCJ6" s="69"/>
      <c r="OCK6" s="69"/>
      <c r="OCL6" s="69"/>
      <c r="OCM6" s="69"/>
      <c r="OCN6" s="69"/>
      <c r="OCO6" s="69"/>
      <c r="OCP6" s="69"/>
      <c r="OCQ6" s="69"/>
      <c r="OCR6" s="69"/>
      <c r="OCS6" s="69"/>
      <c r="OCT6" s="69"/>
      <c r="OCU6" s="69"/>
      <c r="OCV6" s="69"/>
      <c r="OCW6" s="69"/>
      <c r="OCX6" s="69"/>
      <c r="OCY6" s="69"/>
      <c r="OCZ6" s="69"/>
      <c r="ODA6" s="69"/>
      <c r="ODB6" s="69"/>
      <c r="ODC6" s="69"/>
      <c r="ODD6" s="69"/>
      <c r="ODE6" s="69"/>
      <c r="ODF6" s="69"/>
      <c r="ODG6" s="69"/>
      <c r="ODH6" s="69"/>
      <c r="ODI6" s="69"/>
      <c r="ODJ6" s="69"/>
      <c r="ODK6" s="69"/>
      <c r="ODL6" s="69"/>
      <c r="ODM6" s="69"/>
      <c r="ODN6" s="69"/>
      <c r="ODO6" s="69"/>
      <c r="ODP6" s="69"/>
      <c r="ODQ6" s="69"/>
      <c r="ODR6" s="69"/>
      <c r="ODS6" s="69"/>
      <c r="ODT6" s="69"/>
      <c r="ODU6" s="69"/>
      <c r="ODV6" s="69"/>
      <c r="ODW6" s="69"/>
      <c r="ODX6" s="69"/>
      <c r="ODY6" s="69"/>
      <c r="ODZ6" s="69"/>
      <c r="OEA6" s="69"/>
      <c r="OEB6" s="69"/>
      <c r="OEC6" s="69"/>
      <c r="OED6" s="69"/>
      <c r="OEE6" s="69"/>
      <c r="OEF6" s="69"/>
      <c r="OEG6" s="69"/>
      <c r="OEH6" s="69"/>
      <c r="OEI6" s="69"/>
      <c r="OEJ6" s="69"/>
      <c r="OEK6" s="69"/>
      <c r="OEL6" s="69"/>
      <c r="OEM6" s="69"/>
      <c r="OEN6" s="69"/>
      <c r="OEO6" s="69"/>
      <c r="OEP6" s="69"/>
      <c r="OEQ6" s="69"/>
      <c r="OER6" s="69"/>
      <c r="OES6" s="69"/>
      <c r="OET6" s="69"/>
      <c r="OEU6" s="69"/>
      <c r="OEV6" s="69"/>
      <c r="OEW6" s="69"/>
      <c r="OEX6" s="69"/>
      <c r="OEY6" s="69"/>
      <c r="OEZ6" s="69"/>
      <c r="OFA6" s="69"/>
      <c r="OFB6" s="69"/>
      <c r="OFC6" s="69"/>
      <c r="OFD6" s="69"/>
      <c r="OFE6" s="69"/>
      <c r="OFF6" s="69"/>
      <c r="OFG6" s="69"/>
      <c r="OFH6" s="69"/>
      <c r="OFI6" s="69"/>
      <c r="OFJ6" s="69"/>
      <c r="OFK6" s="69"/>
      <c r="OFL6" s="69"/>
      <c r="OFM6" s="69"/>
      <c r="OFN6" s="69"/>
      <c r="OFO6" s="69"/>
      <c r="OFP6" s="69"/>
      <c r="OFQ6" s="69"/>
      <c r="OFR6" s="69"/>
      <c r="OFS6" s="69"/>
      <c r="OFT6" s="69"/>
      <c r="OFU6" s="69"/>
      <c r="OFV6" s="69"/>
      <c r="OFW6" s="69"/>
      <c r="OFX6" s="69"/>
      <c r="OFY6" s="69"/>
      <c r="OFZ6" s="69"/>
      <c r="OGA6" s="69"/>
      <c r="OGB6" s="69"/>
      <c r="OGC6" s="69"/>
      <c r="OGD6" s="69"/>
      <c r="OGE6" s="69"/>
      <c r="OGF6" s="69"/>
      <c r="OGG6" s="69"/>
      <c r="OGH6" s="69"/>
      <c r="OGI6" s="69"/>
      <c r="OGJ6" s="69"/>
      <c r="OGK6" s="69"/>
      <c r="OGL6" s="69"/>
      <c r="OGM6" s="69"/>
      <c r="OGN6" s="69"/>
      <c r="OGO6" s="69"/>
      <c r="OGP6" s="69"/>
      <c r="OGQ6" s="69"/>
      <c r="OGR6" s="69"/>
      <c r="OGS6" s="69"/>
      <c r="OGT6" s="69"/>
      <c r="OGU6" s="69"/>
      <c r="OGV6" s="69"/>
      <c r="OGW6" s="69"/>
      <c r="OGX6" s="69"/>
      <c r="OGY6" s="69"/>
      <c r="OGZ6" s="69"/>
      <c r="OHA6" s="69"/>
      <c r="OHB6" s="69"/>
      <c r="OHC6" s="69"/>
      <c r="OHD6" s="69"/>
      <c r="OHE6" s="69"/>
      <c r="OHF6" s="69"/>
      <c r="OHG6" s="69"/>
      <c r="OHH6" s="69"/>
      <c r="OHI6" s="69"/>
      <c r="OHJ6" s="69"/>
      <c r="OHK6" s="69"/>
      <c r="OHL6" s="69"/>
      <c r="OHM6" s="69"/>
      <c r="OHN6" s="69"/>
      <c r="OHO6" s="69"/>
      <c r="OHP6" s="69"/>
      <c r="OHQ6" s="69"/>
      <c r="OHR6" s="69"/>
      <c r="OHS6" s="69"/>
      <c r="OHT6" s="69"/>
      <c r="OHU6" s="69"/>
      <c r="OHV6" s="69"/>
      <c r="OHW6" s="69"/>
      <c r="OHX6" s="69"/>
      <c r="OHY6" s="69"/>
      <c r="OHZ6" s="69"/>
      <c r="OIA6" s="69"/>
      <c r="OIB6" s="69"/>
      <c r="OIC6" s="69"/>
      <c r="OID6" s="69"/>
      <c r="OIE6" s="69"/>
      <c r="OIF6" s="69"/>
      <c r="OIG6" s="69"/>
      <c r="OIH6" s="69"/>
      <c r="OII6" s="69"/>
      <c r="OIJ6" s="69"/>
      <c r="OIK6" s="69"/>
      <c r="OIL6" s="69"/>
      <c r="OIM6" s="69"/>
      <c r="OIN6" s="69"/>
      <c r="OIO6" s="69"/>
      <c r="OIP6" s="69"/>
      <c r="OIQ6" s="69"/>
      <c r="OIR6" s="69"/>
      <c r="OIS6" s="69"/>
      <c r="OIT6" s="69"/>
      <c r="OIU6" s="69"/>
      <c r="OIV6" s="69"/>
      <c r="OIW6" s="69"/>
      <c r="OIX6" s="69"/>
      <c r="OIY6" s="69"/>
      <c r="OIZ6" s="69"/>
      <c r="OJA6" s="69"/>
      <c r="OJB6" s="69"/>
      <c r="OJC6" s="69"/>
      <c r="OJD6" s="69"/>
      <c r="OJE6" s="69"/>
      <c r="OJF6" s="69"/>
      <c r="OJG6" s="69"/>
      <c r="OJH6" s="69"/>
      <c r="OJI6" s="69"/>
      <c r="OJJ6" s="69"/>
      <c r="OJK6" s="69"/>
      <c r="OJL6" s="69"/>
      <c r="OJM6" s="69"/>
      <c r="OJN6" s="69"/>
      <c r="OJO6" s="69"/>
      <c r="OJP6" s="69"/>
      <c r="OJQ6" s="69"/>
      <c r="OJR6" s="69"/>
      <c r="OJS6" s="69"/>
      <c r="OJT6" s="69"/>
      <c r="OJU6" s="69"/>
      <c r="OJV6" s="69"/>
      <c r="OJW6" s="69"/>
      <c r="OJX6" s="69"/>
      <c r="OJY6" s="69"/>
      <c r="OJZ6" s="69"/>
      <c r="OKA6" s="69"/>
      <c r="OKB6" s="69"/>
      <c r="OKC6" s="69"/>
      <c r="OKD6" s="69"/>
      <c r="OKE6" s="69"/>
      <c r="OKF6" s="69"/>
      <c r="OKG6" s="69"/>
      <c r="OKH6" s="69"/>
      <c r="OKI6" s="69"/>
      <c r="OKJ6" s="69"/>
      <c r="OKK6" s="69"/>
      <c r="OKL6" s="69"/>
      <c r="OKM6" s="69"/>
      <c r="OKN6" s="69"/>
      <c r="OKO6" s="69"/>
      <c r="OKP6" s="69"/>
      <c r="OKQ6" s="69"/>
      <c r="OKR6" s="69"/>
      <c r="OKS6" s="69"/>
      <c r="OKT6" s="69"/>
      <c r="OKU6" s="69"/>
      <c r="OKV6" s="69"/>
      <c r="OKW6" s="69"/>
      <c r="OKX6" s="69"/>
      <c r="OKY6" s="69"/>
      <c r="OKZ6" s="69"/>
      <c r="OLA6" s="69"/>
      <c r="OLB6" s="69"/>
      <c r="OLC6" s="69"/>
      <c r="OLD6" s="69"/>
      <c r="OLE6" s="69"/>
      <c r="OLF6" s="69"/>
      <c r="OLG6" s="69"/>
      <c r="OLH6" s="69"/>
      <c r="OLI6" s="69"/>
      <c r="OLJ6" s="69"/>
      <c r="OLK6" s="69"/>
      <c r="OLL6" s="69"/>
      <c r="OLM6" s="69"/>
      <c r="OLN6" s="69"/>
      <c r="OLO6" s="69"/>
      <c r="OLP6" s="69"/>
      <c r="OLQ6" s="69"/>
      <c r="OLR6" s="69"/>
      <c r="OLS6" s="69"/>
      <c r="OLT6" s="69"/>
      <c r="OLU6" s="69"/>
      <c r="OLV6" s="69"/>
      <c r="OLW6" s="69"/>
      <c r="OLX6" s="69"/>
      <c r="OLY6" s="69"/>
      <c r="OLZ6" s="69"/>
      <c r="OMA6" s="69"/>
      <c r="OMB6" s="69"/>
      <c r="OMC6" s="69"/>
      <c r="OMD6" s="69"/>
      <c r="OME6" s="69"/>
      <c r="OMF6" s="69"/>
      <c r="OMG6" s="69"/>
      <c r="OMH6" s="69"/>
      <c r="OMI6" s="69"/>
      <c r="OMJ6" s="69"/>
      <c r="OMK6" s="69"/>
      <c r="OML6" s="69"/>
      <c r="OMM6" s="69"/>
      <c r="OMN6" s="69"/>
      <c r="OMO6" s="69"/>
      <c r="OMP6" s="69"/>
      <c r="OMQ6" s="69"/>
      <c r="OMR6" s="69"/>
      <c r="OMS6" s="69"/>
      <c r="OMT6" s="69"/>
      <c r="OMU6" s="69"/>
      <c r="OMV6" s="69"/>
      <c r="OMW6" s="69"/>
      <c r="OMX6" s="69"/>
      <c r="OMY6" s="69"/>
      <c r="OMZ6" s="69"/>
      <c r="ONA6" s="69"/>
      <c r="ONB6" s="69"/>
      <c r="ONC6" s="69"/>
      <c r="OND6" s="69"/>
      <c r="ONE6" s="69"/>
      <c r="ONF6" s="69"/>
      <c r="ONG6" s="69"/>
      <c r="ONH6" s="69"/>
      <c r="ONI6" s="69"/>
      <c r="ONJ6" s="69"/>
      <c r="ONK6" s="69"/>
      <c r="ONL6" s="69"/>
      <c r="ONM6" s="69"/>
      <c r="ONN6" s="69"/>
      <c r="ONO6" s="69"/>
      <c r="ONP6" s="69"/>
      <c r="ONQ6" s="69"/>
      <c r="ONR6" s="69"/>
      <c r="ONS6" s="69"/>
      <c r="ONT6" s="69"/>
      <c r="ONU6" s="69"/>
      <c r="ONV6" s="69"/>
      <c r="ONW6" s="69"/>
      <c r="ONX6" s="69"/>
      <c r="ONY6" s="69"/>
      <c r="ONZ6" s="69"/>
      <c r="OOA6" s="69"/>
      <c r="OOB6" s="69"/>
      <c r="OOC6" s="69"/>
      <c r="OOD6" s="69"/>
      <c r="OOE6" s="69"/>
      <c r="OOF6" s="69"/>
      <c r="OOG6" s="69"/>
      <c r="OOH6" s="69"/>
      <c r="OOI6" s="69"/>
      <c r="OOJ6" s="69"/>
      <c r="OOK6" s="69"/>
      <c r="OOL6" s="69"/>
      <c r="OOM6" s="69"/>
      <c r="OON6" s="69"/>
      <c r="OOO6" s="69"/>
      <c r="OOP6" s="69"/>
      <c r="OOQ6" s="69"/>
      <c r="OOR6" s="69"/>
      <c r="OOS6" s="69"/>
      <c r="OOT6" s="69"/>
      <c r="OOU6" s="69"/>
      <c r="OOV6" s="69"/>
      <c r="OOW6" s="69"/>
      <c r="OOX6" s="69"/>
      <c r="OOY6" s="69"/>
      <c r="OOZ6" s="69"/>
      <c r="OPA6" s="69"/>
      <c r="OPB6" s="69"/>
      <c r="OPC6" s="69"/>
      <c r="OPD6" s="69"/>
      <c r="OPE6" s="69"/>
      <c r="OPF6" s="69"/>
      <c r="OPG6" s="69"/>
      <c r="OPH6" s="69"/>
      <c r="OPI6" s="69"/>
      <c r="OPJ6" s="69"/>
      <c r="OPK6" s="69"/>
      <c r="OPL6" s="69"/>
      <c r="OPM6" s="69"/>
      <c r="OPN6" s="69"/>
      <c r="OPO6" s="69"/>
      <c r="OPP6" s="69"/>
      <c r="OPQ6" s="69"/>
      <c r="OPR6" s="69"/>
      <c r="OPS6" s="69"/>
      <c r="OPT6" s="69"/>
      <c r="OPU6" s="69"/>
      <c r="OPV6" s="69"/>
      <c r="OPW6" s="69"/>
      <c r="OPX6" s="69"/>
      <c r="OPY6" s="69"/>
      <c r="OPZ6" s="69"/>
      <c r="OQA6" s="69"/>
      <c r="OQB6" s="69"/>
      <c r="OQC6" s="69"/>
      <c r="OQD6" s="69"/>
      <c r="OQE6" s="69"/>
      <c r="OQF6" s="69"/>
      <c r="OQG6" s="69"/>
      <c r="OQH6" s="69"/>
      <c r="OQI6" s="69"/>
      <c r="OQJ6" s="69"/>
      <c r="OQK6" s="69"/>
      <c r="OQL6" s="69"/>
      <c r="OQM6" s="69"/>
      <c r="OQN6" s="69"/>
      <c r="OQO6" s="69"/>
      <c r="OQP6" s="69"/>
      <c r="OQQ6" s="69"/>
      <c r="OQR6" s="69"/>
      <c r="OQS6" s="69"/>
      <c r="OQT6" s="69"/>
      <c r="OQU6" s="69"/>
      <c r="OQV6" s="69"/>
      <c r="OQW6" s="69"/>
      <c r="OQX6" s="69"/>
      <c r="OQY6" s="69"/>
      <c r="OQZ6" s="69"/>
      <c r="ORA6" s="69"/>
      <c r="ORB6" s="69"/>
      <c r="ORC6" s="69"/>
      <c r="ORD6" s="69"/>
      <c r="ORE6" s="69"/>
      <c r="ORF6" s="69"/>
      <c r="ORG6" s="69"/>
      <c r="ORH6" s="69"/>
      <c r="ORI6" s="69"/>
      <c r="ORJ6" s="69"/>
      <c r="ORK6" s="69"/>
      <c r="ORL6" s="69"/>
      <c r="ORM6" s="69"/>
      <c r="ORN6" s="69"/>
      <c r="ORO6" s="69"/>
      <c r="ORP6" s="69"/>
      <c r="ORQ6" s="69"/>
      <c r="ORR6" s="69"/>
      <c r="ORS6" s="69"/>
      <c r="ORT6" s="69"/>
      <c r="ORU6" s="69"/>
      <c r="ORV6" s="69"/>
      <c r="ORW6" s="69"/>
      <c r="ORX6" s="69"/>
      <c r="ORY6" s="69"/>
      <c r="ORZ6" s="69"/>
      <c r="OSA6" s="69"/>
      <c r="OSB6" s="69"/>
      <c r="OSC6" s="69"/>
      <c r="OSD6" s="69"/>
      <c r="OSE6" s="69"/>
      <c r="OSF6" s="69"/>
      <c r="OSG6" s="69"/>
      <c r="OSH6" s="69"/>
      <c r="OSI6" s="69"/>
      <c r="OSJ6" s="69"/>
      <c r="OSK6" s="69"/>
      <c r="OSL6" s="69"/>
      <c r="OSM6" s="69"/>
      <c r="OSN6" s="69"/>
      <c r="OSO6" s="69"/>
      <c r="OSP6" s="69"/>
      <c r="OSQ6" s="69"/>
      <c r="OSR6" s="69"/>
      <c r="OSS6" s="69"/>
      <c r="OST6" s="69"/>
      <c r="OSU6" s="69"/>
      <c r="OSV6" s="69"/>
      <c r="OSW6" s="69"/>
      <c r="OSX6" s="69"/>
      <c r="OSY6" s="69"/>
      <c r="OSZ6" s="69"/>
      <c r="OTA6" s="69"/>
      <c r="OTB6" s="69"/>
      <c r="OTC6" s="69"/>
      <c r="OTD6" s="69"/>
      <c r="OTE6" s="69"/>
      <c r="OTF6" s="69"/>
      <c r="OTG6" s="69"/>
      <c r="OTH6" s="69"/>
      <c r="OTI6" s="69"/>
      <c r="OTJ6" s="69"/>
      <c r="OTK6" s="69"/>
      <c r="OTL6" s="69"/>
      <c r="OTM6" s="69"/>
      <c r="OTN6" s="69"/>
      <c r="OTO6" s="69"/>
      <c r="OTP6" s="69"/>
      <c r="OTQ6" s="69"/>
      <c r="OTR6" s="69"/>
      <c r="OTS6" s="69"/>
      <c r="OTT6" s="69"/>
      <c r="OTU6" s="69"/>
      <c r="OTV6" s="69"/>
      <c r="OTW6" s="69"/>
      <c r="OTX6" s="69"/>
      <c r="OTY6" s="69"/>
      <c r="OTZ6" s="69"/>
      <c r="OUA6" s="69"/>
      <c r="OUB6" s="69"/>
      <c r="OUC6" s="69"/>
      <c r="OUD6" s="69"/>
      <c r="OUE6" s="69"/>
      <c r="OUF6" s="69"/>
      <c r="OUG6" s="69"/>
      <c r="OUH6" s="69"/>
      <c r="OUI6" s="69"/>
      <c r="OUJ6" s="69"/>
      <c r="OUK6" s="69"/>
      <c r="OUL6" s="69"/>
      <c r="OUM6" s="69"/>
      <c r="OUN6" s="69"/>
      <c r="OUO6" s="69"/>
      <c r="OUP6" s="69"/>
      <c r="OUQ6" s="69"/>
      <c r="OUR6" s="69"/>
      <c r="OUS6" s="69"/>
      <c r="OUT6" s="69"/>
      <c r="OUU6" s="69"/>
      <c r="OUV6" s="69"/>
      <c r="OUW6" s="69"/>
      <c r="OUX6" s="69"/>
      <c r="OUY6" s="69"/>
      <c r="OUZ6" s="69"/>
      <c r="OVA6" s="69"/>
      <c r="OVB6" s="69"/>
      <c r="OVC6" s="69"/>
      <c r="OVD6" s="69"/>
      <c r="OVE6" s="69"/>
      <c r="OVF6" s="69"/>
      <c r="OVG6" s="69"/>
      <c r="OVH6" s="69"/>
      <c r="OVI6" s="69"/>
      <c r="OVJ6" s="69"/>
      <c r="OVK6" s="69"/>
      <c r="OVL6" s="69"/>
      <c r="OVM6" s="69"/>
      <c r="OVN6" s="69"/>
      <c r="OVO6" s="69"/>
      <c r="OVP6" s="69"/>
      <c r="OVQ6" s="69"/>
      <c r="OVR6" s="69"/>
      <c r="OVS6" s="69"/>
      <c r="OVT6" s="69"/>
      <c r="OVU6" s="69"/>
      <c r="OVV6" s="69"/>
      <c r="OVW6" s="69"/>
      <c r="OVX6" s="69"/>
      <c r="OVY6" s="69"/>
      <c r="OVZ6" s="69"/>
      <c r="OWA6" s="69"/>
      <c r="OWB6" s="69"/>
      <c r="OWC6" s="69"/>
      <c r="OWD6" s="69"/>
      <c r="OWE6" s="69"/>
      <c r="OWF6" s="69"/>
      <c r="OWG6" s="69"/>
      <c r="OWH6" s="69"/>
      <c r="OWI6" s="69"/>
      <c r="OWJ6" s="69"/>
      <c r="OWK6" s="69"/>
      <c r="OWL6" s="69"/>
      <c r="OWM6" s="69"/>
      <c r="OWN6" s="69"/>
      <c r="OWO6" s="69"/>
      <c r="OWP6" s="69"/>
      <c r="OWQ6" s="69"/>
      <c r="OWR6" s="69"/>
      <c r="OWS6" s="69"/>
      <c r="OWT6" s="69"/>
      <c r="OWU6" s="69"/>
      <c r="OWV6" s="69"/>
      <c r="OWW6" s="69"/>
      <c r="OWX6" s="69"/>
      <c r="OWY6" s="69"/>
      <c r="OWZ6" s="69"/>
      <c r="OXA6" s="69"/>
      <c r="OXB6" s="69"/>
      <c r="OXC6" s="69"/>
      <c r="OXD6" s="69"/>
      <c r="OXE6" s="69"/>
      <c r="OXF6" s="69"/>
      <c r="OXG6" s="69"/>
      <c r="OXH6" s="69"/>
      <c r="OXI6" s="69"/>
      <c r="OXJ6" s="69"/>
      <c r="OXK6" s="69"/>
      <c r="OXL6" s="69"/>
      <c r="OXM6" s="69"/>
      <c r="OXN6" s="69"/>
      <c r="OXO6" s="69"/>
      <c r="OXP6" s="69"/>
      <c r="OXQ6" s="69"/>
      <c r="OXR6" s="69"/>
      <c r="OXS6" s="69"/>
      <c r="OXT6" s="69"/>
      <c r="OXU6" s="69"/>
      <c r="OXV6" s="69"/>
      <c r="OXW6" s="69"/>
      <c r="OXX6" s="69"/>
      <c r="OXY6" s="69"/>
      <c r="OXZ6" s="69"/>
      <c r="OYA6" s="69"/>
      <c r="OYB6" s="69"/>
      <c r="OYC6" s="69"/>
      <c r="OYD6" s="69"/>
      <c r="OYE6" s="69"/>
      <c r="OYF6" s="69"/>
      <c r="OYG6" s="69"/>
      <c r="OYH6" s="69"/>
      <c r="OYI6" s="69"/>
      <c r="OYJ6" s="69"/>
      <c r="OYK6" s="69"/>
      <c r="OYL6" s="69"/>
      <c r="OYM6" s="69"/>
      <c r="OYN6" s="69"/>
      <c r="OYO6" s="69"/>
      <c r="OYP6" s="69"/>
      <c r="OYQ6" s="69"/>
      <c r="OYR6" s="69"/>
      <c r="OYS6" s="69"/>
      <c r="OYT6" s="69"/>
      <c r="OYU6" s="69"/>
      <c r="OYV6" s="69"/>
      <c r="OYW6" s="69"/>
      <c r="OYX6" s="69"/>
      <c r="OYY6" s="69"/>
      <c r="OYZ6" s="69"/>
      <c r="OZA6" s="69"/>
      <c r="OZB6" s="69"/>
      <c r="OZC6" s="69"/>
      <c r="OZD6" s="69"/>
      <c r="OZE6" s="69"/>
      <c r="OZF6" s="69"/>
      <c r="OZG6" s="69"/>
      <c r="OZH6" s="69"/>
      <c r="OZI6" s="69"/>
      <c r="OZJ6" s="69"/>
      <c r="OZK6" s="69"/>
      <c r="OZL6" s="69"/>
      <c r="OZM6" s="69"/>
      <c r="OZN6" s="69"/>
      <c r="OZO6" s="69"/>
      <c r="OZP6" s="69"/>
      <c r="OZQ6" s="69"/>
      <c r="OZR6" s="69"/>
      <c r="OZS6" s="69"/>
      <c r="OZT6" s="69"/>
      <c r="OZU6" s="69"/>
      <c r="OZV6" s="69"/>
      <c r="OZW6" s="69"/>
      <c r="OZX6" s="69"/>
      <c r="OZY6" s="69"/>
      <c r="OZZ6" s="69"/>
      <c r="PAA6" s="69"/>
      <c r="PAB6" s="69"/>
      <c r="PAC6" s="69"/>
      <c r="PAD6" s="69"/>
      <c r="PAE6" s="69"/>
      <c r="PAF6" s="69"/>
      <c r="PAG6" s="69"/>
      <c r="PAH6" s="69"/>
      <c r="PAI6" s="69"/>
      <c r="PAJ6" s="69"/>
      <c r="PAK6" s="69"/>
      <c r="PAL6" s="69"/>
      <c r="PAM6" s="69"/>
      <c r="PAN6" s="69"/>
      <c r="PAO6" s="69"/>
      <c r="PAP6" s="69"/>
      <c r="PAQ6" s="69"/>
      <c r="PAR6" s="69"/>
      <c r="PAS6" s="69"/>
      <c r="PAT6" s="69"/>
      <c r="PAU6" s="69"/>
      <c r="PAV6" s="69"/>
      <c r="PAW6" s="69"/>
      <c r="PAX6" s="69"/>
      <c r="PAY6" s="69"/>
      <c r="PAZ6" s="69"/>
      <c r="PBA6" s="69"/>
      <c r="PBB6" s="69"/>
      <c r="PBC6" s="69"/>
      <c r="PBD6" s="69"/>
      <c r="PBE6" s="69"/>
      <c r="PBF6" s="69"/>
      <c r="PBG6" s="69"/>
      <c r="PBH6" s="69"/>
      <c r="PBI6" s="69"/>
      <c r="PBJ6" s="69"/>
      <c r="PBK6" s="69"/>
      <c r="PBL6" s="69"/>
      <c r="PBM6" s="69"/>
      <c r="PBN6" s="69"/>
      <c r="PBO6" s="69"/>
      <c r="PBP6" s="69"/>
      <c r="PBQ6" s="69"/>
      <c r="PBR6" s="69"/>
      <c r="PBS6" s="69"/>
      <c r="PBT6" s="69"/>
      <c r="PBU6" s="69"/>
      <c r="PBV6" s="69"/>
      <c r="PBW6" s="69"/>
      <c r="PBX6" s="69"/>
      <c r="PBY6" s="69"/>
      <c r="PBZ6" s="69"/>
      <c r="PCA6" s="69"/>
      <c r="PCB6" s="69"/>
      <c r="PCC6" s="69"/>
      <c r="PCD6" s="69"/>
      <c r="PCE6" s="69"/>
      <c r="PCF6" s="69"/>
      <c r="PCG6" s="69"/>
      <c r="PCH6" s="69"/>
      <c r="PCI6" s="69"/>
      <c r="PCJ6" s="69"/>
      <c r="PCK6" s="69"/>
      <c r="PCL6" s="69"/>
      <c r="PCM6" s="69"/>
      <c r="PCN6" s="69"/>
      <c r="PCO6" s="69"/>
      <c r="PCP6" s="69"/>
      <c r="PCQ6" s="69"/>
      <c r="PCR6" s="69"/>
      <c r="PCS6" s="69"/>
      <c r="PCT6" s="69"/>
      <c r="PCU6" s="69"/>
      <c r="PCV6" s="69"/>
      <c r="PCW6" s="69"/>
      <c r="PCX6" s="69"/>
      <c r="PCY6" s="69"/>
      <c r="PCZ6" s="69"/>
      <c r="PDA6" s="69"/>
      <c r="PDB6" s="69"/>
      <c r="PDC6" s="69"/>
      <c r="PDD6" s="69"/>
      <c r="PDE6" s="69"/>
      <c r="PDF6" s="69"/>
      <c r="PDG6" s="69"/>
      <c r="PDH6" s="69"/>
      <c r="PDI6" s="69"/>
      <c r="PDJ6" s="69"/>
      <c r="PDK6" s="69"/>
      <c r="PDL6" s="69"/>
      <c r="PDM6" s="69"/>
      <c r="PDN6" s="69"/>
      <c r="PDO6" s="69"/>
      <c r="PDP6" s="69"/>
      <c r="PDQ6" s="69"/>
      <c r="PDR6" s="69"/>
      <c r="PDS6" s="69"/>
      <c r="PDT6" s="69"/>
      <c r="PDU6" s="69"/>
      <c r="PDV6" s="69"/>
      <c r="PDW6" s="69"/>
      <c r="PDX6" s="69"/>
      <c r="PDY6" s="69"/>
      <c r="PDZ6" s="69"/>
      <c r="PEA6" s="69"/>
      <c r="PEB6" s="69"/>
      <c r="PEC6" s="69"/>
      <c r="PED6" s="69"/>
      <c r="PEE6" s="69"/>
      <c r="PEF6" s="69"/>
      <c r="PEG6" s="69"/>
      <c r="PEH6" s="69"/>
      <c r="PEI6" s="69"/>
      <c r="PEJ6" s="69"/>
      <c r="PEK6" s="69"/>
      <c r="PEL6" s="69"/>
      <c r="PEM6" s="69"/>
      <c r="PEN6" s="69"/>
      <c r="PEO6" s="69"/>
      <c r="PEP6" s="69"/>
      <c r="PEQ6" s="69"/>
      <c r="PER6" s="69"/>
      <c r="PES6" s="69"/>
      <c r="PET6" s="69"/>
      <c r="PEU6" s="69"/>
      <c r="PEV6" s="69"/>
      <c r="PEW6" s="69"/>
      <c r="PEX6" s="69"/>
      <c r="PEY6" s="69"/>
      <c r="PEZ6" s="69"/>
      <c r="PFA6" s="69"/>
      <c r="PFB6" s="69"/>
      <c r="PFC6" s="69"/>
      <c r="PFD6" s="69"/>
      <c r="PFE6" s="69"/>
      <c r="PFF6" s="69"/>
      <c r="PFG6" s="69"/>
      <c r="PFH6" s="69"/>
      <c r="PFI6" s="69"/>
      <c r="PFJ6" s="69"/>
      <c r="PFK6" s="69"/>
      <c r="PFL6" s="69"/>
      <c r="PFM6" s="69"/>
      <c r="PFN6" s="69"/>
      <c r="PFO6" s="69"/>
      <c r="PFP6" s="69"/>
      <c r="PFQ6" s="69"/>
      <c r="PFR6" s="69"/>
      <c r="PFS6" s="69"/>
      <c r="PFT6" s="69"/>
      <c r="PFU6" s="69"/>
      <c r="PFV6" s="69"/>
      <c r="PFW6" s="69"/>
      <c r="PFX6" s="69"/>
      <c r="PFY6" s="69"/>
      <c r="PFZ6" s="69"/>
      <c r="PGA6" s="69"/>
      <c r="PGB6" s="69"/>
      <c r="PGC6" s="69"/>
      <c r="PGD6" s="69"/>
      <c r="PGE6" s="69"/>
      <c r="PGF6" s="69"/>
      <c r="PGG6" s="69"/>
      <c r="PGH6" s="69"/>
      <c r="PGI6" s="69"/>
      <c r="PGJ6" s="69"/>
      <c r="PGK6" s="69"/>
      <c r="PGL6" s="69"/>
      <c r="PGM6" s="69"/>
      <c r="PGN6" s="69"/>
      <c r="PGO6" s="69"/>
      <c r="PGP6" s="69"/>
      <c r="PGQ6" s="69"/>
      <c r="PGR6" s="69"/>
      <c r="PGS6" s="69"/>
      <c r="PGT6" s="69"/>
      <c r="PGU6" s="69"/>
      <c r="PGV6" s="69"/>
      <c r="PGW6" s="69"/>
      <c r="PGX6" s="69"/>
      <c r="PGY6" s="69"/>
      <c r="PGZ6" s="69"/>
      <c r="PHA6" s="69"/>
      <c r="PHB6" s="69"/>
      <c r="PHC6" s="69"/>
      <c r="PHD6" s="69"/>
      <c r="PHE6" s="69"/>
      <c r="PHF6" s="69"/>
      <c r="PHG6" s="69"/>
      <c r="PHH6" s="69"/>
      <c r="PHI6" s="69"/>
      <c r="PHJ6" s="69"/>
      <c r="PHK6" s="69"/>
      <c r="PHL6" s="69"/>
      <c r="PHM6" s="69"/>
      <c r="PHN6" s="69"/>
      <c r="PHO6" s="69"/>
      <c r="PHP6" s="69"/>
      <c r="PHQ6" s="69"/>
      <c r="PHR6" s="69"/>
      <c r="PHS6" s="69"/>
      <c r="PHT6" s="69"/>
      <c r="PHU6" s="69"/>
      <c r="PHV6" s="69"/>
      <c r="PHW6" s="69"/>
      <c r="PHX6" s="69"/>
      <c r="PHY6" s="69"/>
      <c r="PHZ6" s="69"/>
      <c r="PIA6" s="69"/>
      <c r="PIB6" s="69"/>
      <c r="PIC6" s="69"/>
      <c r="PID6" s="69"/>
      <c r="PIE6" s="69"/>
      <c r="PIF6" s="69"/>
      <c r="PIG6" s="69"/>
      <c r="PIH6" s="69"/>
      <c r="PII6" s="69"/>
      <c r="PIJ6" s="69"/>
      <c r="PIK6" s="69"/>
      <c r="PIL6" s="69"/>
      <c r="PIM6" s="69"/>
      <c r="PIN6" s="69"/>
      <c r="PIO6" s="69"/>
      <c r="PIP6" s="69"/>
      <c r="PIQ6" s="69"/>
      <c r="PIR6" s="69"/>
      <c r="PIS6" s="69"/>
      <c r="PIT6" s="69"/>
      <c r="PIU6" s="69"/>
      <c r="PIV6" s="69"/>
      <c r="PIW6" s="69"/>
      <c r="PIX6" s="69"/>
      <c r="PIY6" s="69"/>
      <c r="PIZ6" s="69"/>
      <c r="PJA6" s="69"/>
      <c r="PJB6" s="69"/>
      <c r="PJC6" s="69"/>
      <c r="PJD6" s="69"/>
      <c r="PJE6" s="69"/>
      <c r="PJF6" s="69"/>
      <c r="PJG6" s="69"/>
      <c r="PJH6" s="69"/>
      <c r="PJI6" s="69"/>
      <c r="PJJ6" s="69"/>
      <c r="PJK6" s="69"/>
      <c r="PJL6" s="69"/>
      <c r="PJM6" s="69"/>
      <c r="PJN6" s="69"/>
      <c r="PJO6" s="69"/>
      <c r="PJP6" s="69"/>
      <c r="PJQ6" s="69"/>
      <c r="PJR6" s="69"/>
      <c r="PJS6" s="69"/>
      <c r="PJT6" s="69"/>
      <c r="PJU6" s="69"/>
      <c r="PJV6" s="69"/>
      <c r="PJW6" s="69"/>
      <c r="PJX6" s="69"/>
      <c r="PJY6" s="69"/>
      <c r="PJZ6" s="69"/>
      <c r="PKA6" s="69"/>
      <c r="PKB6" s="69"/>
      <c r="PKC6" s="69"/>
      <c r="PKD6" s="69"/>
      <c r="PKE6" s="69"/>
      <c r="PKF6" s="69"/>
      <c r="PKG6" s="69"/>
      <c r="PKH6" s="69"/>
      <c r="PKI6" s="69"/>
      <c r="PKJ6" s="69"/>
      <c r="PKK6" s="69"/>
      <c r="PKL6" s="69"/>
      <c r="PKM6" s="69"/>
      <c r="PKN6" s="69"/>
      <c r="PKO6" s="69"/>
      <c r="PKP6" s="69"/>
      <c r="PKQ6" s="69"/>
      <c r="PKR6" s="69"/>
      <c r="PKS6" s="69"/>
      <c r="PKT6" s="69"/>
      <c r="PKU6" s="69"/>
      <c r="PKV6" s="69"/>
      <c r="PKW6" s="69"/>
      <c r="PKX6" s="69"/>
      <c r="PKY6" s="69"/>
      <c r="PKZ6" s="69"/>
      <c r="PLA6" s="69"/>
      <c r="PLB6" s="69"/>
      <c r="PLC6" s="69"/>
      <c r="PLD6" s="69"/>
      <c r="PLE6" s="69"/>
      <c r="PLF6" s="69"/>
      <c r="PLG6" s="69"/>
      <c r="PLH6" s="69"/>
      <c r="PLI6" s="69"/>
      <c r="PLJ6" s="69"/>
      <c r="PLK6" s="69"/>
      <c r="PLL6" s="69"/>
      <c r="PLM6" s="69"/>
      <c r="PLN6" s="69"/>
      <c r="PLO6" s="69"/>
      <c r="PLP6" s="69"/>
      <c r="PLQ6" s="69"/>
      <c r="PLR6" s="69"/>
      <c r="PLS6" s="69"/>
      <c r="PLT6" s="69"/>
      <c r="PLU6" s="69"/>
      <c r="PLV6" s="69"/>
      <c r="PLW6" s="69"/>
      <c r="PLX6" s="69"/>
      <c r="PLY6" s="69"/>
      <c r="PLZ6" s="69"/>
      <c r="PMA6" s="69"/>
      <c r="PMB6" s="69"/>
      <c r="PMC6" s="69"/>
      <c r="PMD6" s="69"/>
      <c r="PME6" s="69"/>
      <c r="PMF6" s="69"/>
      <c r="PMG6" s="69"/>
      <c r="PMH6" s="69"/>
      <c r="PMI6" s="69"/>
      <c r="PMJ6" s="69"/>
      <c r="PMK6" s="69"/>
      <c r="PML6" s="69"/>
      <c r="PMM6" s="69"/>
      <c r="PMN6" s="69"/>
      <c r="PMO6" s="69"/>
      <c r="PMP6" s="69"/>
      <c r="PMQ6" s="69"/>
      <c r="PMR6" s="69"/>
      <c r="PMS6" s="69"/>
      <c r="PMT6" s="69"/>
      <c r="PMU6" s="69"/>
      <c r="PMV6" s="69"/>
      <c r="PMW6" s="69"/>
      <c r="PMX6" s="69"/>
      <c r="PMY6" s="69"/>
      <c r="PMZ6" s="69"/>
      <c r="PNA6" s="69"/>
      <c r="PNB6" s="69"/>
      <c r="PNC6" s="69"/>
      <c r="PND6" s="69"/>
      <c r="PNE6" s="69"/>
      <c r="PNF6" s="69"/>
      <c r="PNG6" s="69"/>
      <c r="PNH6" s="69"/>
      <c r="PNI6" s="69"/>
      <c r="PNJ6" s="69"/>
      <c r="PNK6" s="69"/>
      <c r="PNL6" s="69"/>
      <c r="PNM6" s="69"/>
      <c r="PNN6" s="69"/>
      <c r="PNO6" s="69"/>
      <c r="PNP6" s="69"/>
      <c r="PNQ6" s="69"/>
      <c r="PNR6" s="69"/>
      <c r="PNS6" s="69"/>
      <c r="PNT6" s="69"/>
      <c r="PNU6" s="69"/>
      <c r="PNV6" s="69"/>
      <c r="PNW6" s="69"/>
      <c r="PNX6" s="69"/>
      <c r="PNY6" s="69"/>
      <c r="PNZ6" s="69"/>
      <c r="POA6" s="69"/>
      <c r="POB6" s="69"/>
      <c r="POC6" s="69"/>
      <c r="POD6" s="69"/>
      <c r="POE6" s="69"/>
      <c r="POF6" s="69"/>
      <c r="POG6" s="69"/>
      <c r="POH6" s="69"/>
      <c r="POI6" s="69"/>
      <c r="POJ6" s="69"/>
      <c r="POK6" s="69"/>
      <c r="POL6" s="69"/>
      <c r="POM6" s="69"/>
      <c r="PON6" s="69"/>
      <c r="POO6" s="69"/>
      <c r="POP6" s="69"/>
      <c r="POQ6" s="69"/>
      <c r="POR6" s="69"/>
      <c r="POS6" s="69"/>
      <c r="POT6" s="69"/>
      <c r="POU6" s="69"/>
      <c r="POV6" s="69"/>
      <c r="POW6" s="69"/>
      <c r="POX6" s="69"/>
      <c r="POY6" s="69"/>
      <c r="POZ6" s="69"/>
      <c r="PPA6" s="69"/>
      <c r="PPB6" s="69"/>
      <c r="PPC6" s="69"/>
      <c r="PPD6" s="69"/>
      <c r="PPE6" s="69"/>
      <c r="PPF6" s="69"/>
      <c r="PPG6" s="69"/>
      <c r="PPH6" s="69"/>
      <c r="PPI6" s="69"/>
      <c r="PPJ6" s="69"/>
      <c r="PPK6" s="69"/>
      <c r="PPL6" s="69"/>
      <c r="PPM6" s="69"/>
      <c r="PPN6" s="69"/>
      <c r="PPO6" s="69"/>
      <c r="PPP6" s="69"/>
      <c r="PPQ6" s="69"/>
      <c r="PPR6" s="69"/>
      <c r="PPS6" s="69"/>
      <c r="PPT6" s="69"/>
      <c r="PPU6" s="69"/>
      <c r="PPV6" s="69"/>
      <c r="PPW6" s="69"/>
      <c r="PPX6" s="69"/>
      <c r="PPY6" s="69"/>
      <c r="PPZ6" s="69"/>
      <c r="PQA6" s="69"/>
      <c r="PQB6" s="69"/>
      <c r="PQC6" s="69"/>
      <c r="PQD6" s="69"/>
      <c r="PQE6" s="69"/>
      <c r="PQF6" s="69"/>
      <c r="PQG6" s="69"/>
      <c r="PQH6" s="69"/>
      <c r="PQI6" s="69"/>
      <c r="PQJ6" s="69"/>
      <c r="PQK6" s="69"/>
      <c r="PQL6" s="69"/>
      <c r="PQM6" s="69"/>
      <c r="PQN6" s="69"/>
      <c r="PQO6" s="69"/>
      <c r="PQP6" s="69"/>
      <c r="PQQ6" s="69"/>
      <c r="PQR6" s="69"/>
      <c r="PQS6" s="69"/>
      <c r="PQT6" s="69"/>
      <c r="PQU6" s="69"/>
      <c r="PQV6" s="69"/>
      <c r="PQW6" s="69"/>
      <c r="PQX6" s="69"/>
      <c r="PQY6" s="69"/>
      <c r="PQZ6" s="69"/>
      <c r="PRA6" s="69"/>
      <c r="PRB6" s="69"/>
      <c r="PRC6" s="69"/>
      <c r="PRD6" s="69"/>
      <c r="PRE6" s="69"/>
      <c r="PRF6" s="69"/>
      <c r="PRG6" s="69"/>
      <c r="PRH6" s="69"/>
      <c r="PRI6" s="69"/>
      <c r="PRJ6" s="69"/>
      <c r="PRK6" s="69"/>
      <c r="PRL6" s="69"/>
      <c r="PRM6" s="69"/>
      <c r="PRN6" s="69"/>
      <c r="PRO6" s="69"/>
      <c r="PRP6" s="69"/>
      <c r="PRQ6" s="69"/>
      <c r="PRR6" s="69"/>
      <c r="PRS6" s="69"/>
      <c r="PRT6" s="69"/>
      <c r="PRU6" s="69"/>
      <c r="PRV6" s="69"/>
      <c r="PRW6" s="69"/>
      <c r="PRX6" s="69"/>
      <c r="PRY6" s="69"/>
      <c r="PRZ6" s="69"/>
      <c r="PSA6" s="69"/>
      <c r="PSB6" s="69"/>
      <c r="PSC6" s="69"/>
      <c r="PSD6" s="69"/>
      <c r="PSE6" s="69"/>
      <c r="PSF6" s="69"/>
      <c r="PSG6" s="69"/>
      <c r="PSH6" s="69"/>
      <c r="PSI6" s="69"/>
      <c r="PSJ6" s="69"/>
      <c r="PSK6" s="69"/>
      <c r="PSL6" s="69"/>
      <c r="PSM6" s="69"/>
      <c r="PSN6" s="69"/>
      <c r="PSO6" s="69"/>
      <c r="PSP6" s="69"/>
      <c r="PSQ6" s="69"/>
      <c r="PSR6" s="69"/>
      <c r="PSS6" s="69"/>
      <c r="PST6" s="69"/>
      <c r="PSU6" s="69"/>
      <c r="PSV6" s="69"/>
      <c r="PSW6" s="69"/>
      <c r="PSX6" s="69"/>
      <c r="PSY6" s="69"/>
      <c r="PSZ6" s="69"/>
      <c r="PTA6" s="69"/>
      <c r="PTB6" s="69"/>
      <c r="PTC6" s="69"/>
      <c r="PTD6" s="69"/>
      <c r="PTE6" s="69"/>
      <c r="PTF6" s="69"/>
      <c r="PTG6" s="69"/>
      <c r="PTH6" s="69"/>
      <c r="PTI6" s="69"/>
      <c r="PTJ6" s="69"/>
      <c r="PTK6" s="69"/>
      <c r="PTL6" s="69"/>
      <c r="PTM6" s="69"/>
      <c r="PTN6" s="69"/>
      <c r="PTO6" s="69"/>
      <c r="PTP6" s="69"/>
      <c r="PTQ6" s="69"/>
      <c r="PTR6" s="69"/>
      <c r="PTS6" s="69"/>
      <c r="PTT6" s="69"/>
      <c r="PTU6" s="69"/>
      <c r="PTV6" s="69"/>
      <c r="PTW6" s="69"/>
      <c r="PTX6" s="69"/>
      <c r="PTY6" s="69"/>
      <c r="PTZ6" s="69"/>
      <c r="PUA6" s="69"/>
      <c r="PUB6" s="69"/>
      <c r="PUC6" s="69"/>
      <c r="PUD6" s="69"/>
      <c r="PUE6" s="69"/>
      <c r="PUF6" s="69"/>
      <c r="PUG6" s="69"/>
      <c r="PUH6" s="69"/>
      <c r="PUI6" s="69"/>
      <c r="PUJ6" s="69"/>
      <c r="PUK6" s="69"/>
      <c r="PUL6" s="69"/>
      <c r="PUM6" s="69"/>
      <c r="PUN6" s="69"/>
      <c r="PUO6" s="69"/>
      <c r="PUP6" s="69"/>
      <c r="PUQ6" s="69"/>
      <c r="PUR6" s="69"/>
      <c r="PUS6" s="69"/>
      <c r="PUT6" s="69"/>
      <c r="PUU6" s="69"/>
      <c r="PUV6" s="69"/>
      <c r="PUW6" s="69"/>
      <c r="PUX6" s="69"/>
      <c r="PUY6" s="69"/>
      <c r="PUZ6" s="69"/>
      <c r="PVA6" s="69"/>
      <c r="PVB6" s="69"/>
      <c r="PVC6" s="69"/>
      <c r="PVD6" s="69"/>
      <c r="PVE6" s="69"/>
      <c r="PVF6" s="69"/>
      <c r="PVG6" s="69"/>
      <c r="PVH6" s="69"/>
      <c r="PVI6" s="69"/>
      <c r="PVJ6" s="69"/>
      <c r="PVK6" s="69"/>
      <c r="PVL6" s="69"/>
      <c r="PVM6" s="69"/>
      <c r="PVN6" s="69"/>
      <c r="PVO6" s="69"/>
      <c r="PVP6" s="69"/>
      <c r="PVQ6" s="69"/>
      <c r="PVR6" s="69"/>
      <c r="PVS6" s="69"/>
      <c r="PVT6" s="69"/>
      <c r="PVU6" s="69"/>
      <c r="PVV6" s="69"/>
      <c r="PVW6" s="69"/>
      <c r="PVX6" s="69"/>
      <c r="PVY6" s="69"/>
      <c r="PVZ6" s="69"/>
      <c r="PWA6" s="69"/>
      <c r="PWB6" s="69"/>
      <c r="PWC6" s="69"/>
      <c r="PWD6" s="69"/>
      <c r="PWE6" s="69"/>
      <c r="PWF6" s="69"/>
      <c r="PWG6" s="69"/>
      <c r="PWH6" s="69"/>
      <c r="PWI6" s="69"/>
      <c r="PWJ6" s="69"/>
      <c r="PWK6" s="69"/>
      <c r="PWL6" s="69"/>
      <c r="PWM6" s="69"/>
      <c r="PWN6" s="69"/>
      <c r="PWO6" s="69"/>
      <c r="PWP6" s="69"/>
      <c r="PWQ6" s="69"/>
      <c r="PWR6" s="69"/>
      <c r="PWS6" s="69"/>
      <c r="PWT6" s="69"/>
      <c r="PWU6" s="69"/>
      <c r="PWV6" s="69"/>
      <c r="PWW6" s="69"/>
      <c r="PWX6" s="69"/>
      <c r="PWY6" s="69"/>
      <c r="PWZ6" s="69"/>
      <c r="PXA6" s="69"/>
      <c r="PXB6" s="69"/>
      <c r="PXC6" s="69"/>
      <c r="PXD6" s="69"/>
      <c r="PXE6" s="69"/>
      <c r="PXF6" s="69"/>
      <c r="PXG6" s="69"/>
      <c r="PXH6" s="69"/>
      <c r="PXI6" s="69"/>
      <c r="PXJ6" s="69"/>
      <c r="PXK6" s="69"/>
      <c r="PXL6" s="69"/>
      <c r="PXM6" s="69"/>
      <c r="PXN6" s="69"/>
      <c r="PXO6" s="69"/>
      <c r="PXP6" s="69"/>
      <c r="PXQ6" s="69"/>
      <c r="PXR6" s="69"/>
      <c r="PXS6" s="69"/>
      <c r="PXT6" s="69"/>
      <c r="PXU6" s="69"/>
      <c r="PXV6" s="69"/>
      <c r="PXW6" s="69"/>
      <c r="PXX6" s="69"/>
      <c r="PXY6" s="69"/>
      <c r="PXZ6" s="69"/>
      <c r="PYA6" s="69"/>
      <c r="PYB6" s="69"/>
      <c r="PYC6" s="69"/>
      <c r="PYD6" s="69"/>
      <c r="PYE6" s="69"/>
      <c r="PYF6" s="69"/>
      <c r="PYG6" s="69"/>
      <c r="PYH6" s="69"/>
      <c r="PYI6" s="69"/>
      <c r="PYJ6" s="69"/>
      <c r="PYK6" s="69"/>
      <c r="PYL6" s="69"/>
      <c r="PYM6" s="69"/>
      <c r="PYN6" s="69"/>
      <c r="PYO6" s="69"/>
      <c r="PYP6" s="69"/>
      <c r="PYQ6" s="69"/>
      <c r="PYR6" s="69"/>
      <c r="PYS6" s="69"/>
      <c r="PYT6" s="69"/>
      <c r="PYU6" s="69"/>
      <c r="PYV6" s="69"/>
      <c r="PYW6" s="69"/>
      <c r="PYX6" s="69"/>
      <c r="PYY6" s="69"/>
      <c r="PYZ6" s="69"/>
      <c r="PZA6" s="69"/>
      <c r="PZB6" s="69"/>
      <c r="PZC6" s="69"/>
      <c r="PZD6" s="69"/>
      <c r="PZE6" s="69"/>
      <c r="PZF6" s="69"/>
      <c r="PZG6" s="69"/>
      <c r="PZH6" s="69"/>
      <c r="PZI6" s="69"/>
      <c r="PZJ6" s="69"/>
      <c r="PZK6" s="69"/>
      <c r="PZL6" s="69"/>
      <c r="PZM6" s="69"/>
      <c r="PZN6" s="69"/>
      <c r="PZO6" s="69"/>
      <c r="PZP6" s="69"/>
      <c r="PZQ6" s="69"/>
      <c r="PZR6" s="69"/>
      <c r="PZS6" s="69"/>
      <c r="PZT6" s="69"/>
      <c r="PZU6" s="69"/>
      <c r="PZV6" s="69"/>
      <c r="PZW6" s="69"/>
      <c r="PZX6" s="69"/>
      <c r="PZY6" s="69"/>
      <c r="PZZ6" s="69"/>
      <c r="QAA6" s="69"/>
      <c r="QAB6" s="69"/>
      <c r="QAC6" s="69"/>
      <c r="QAD6" s="69"/>
      <c r="QAE6" s="69"/>
      <c r="QAF6" s="69"/>
      <c r="QAG6" s="69"/>
      <c r="QAH6" s="69"/>
      <c r="QAI6" s="69"/>
      <c r="QAJ6" s="69"/>
      <c r="QAK6" s="69"/>
      <c r="QAL6" s="69"/>
      <c r="QAM6" s="69"/>
      <c r="QAN6" s="69"/>
      <c r="QAO6" s="69"/>
      <c r="QAP6" s="69"/>
      <c r="QAQ6" s="69"/>
      <c r="QAR6" s="69"/>
      <c r="QAS6" s="69"/>
      <c r="QAT6" s="69"/>
      <c r="QAU6" s="69"/>
      <c r="QAV6" s="69"/>
      <c r="QAW6" s="69"/>
      <c r="QAX6" s="69"/>
      <c r="QAY6" s="69"/>
      <c r="QAZ6" s="69"/>
      <c r="QBA6" s="69"/>
      <c r="QBB6" s="69"/>
      <c r="QBC6" s="69"/>
      <c r="QBD6" s="69"/>
      <c r="QBE6" s="69"/>
      <c r="QBF6" s="69"/>
      <c r="QBG6" s="69"/>
      <c r="QBH6" s="69"/>
      <c r="QBI6" s="69"/>
      <c r="QBJ6" s="69"/>
      <c r="QBK6" s="69"/>
      <c r="QBL6" s="69"/>
      <c r="QBM6" s="69"/>
      <c r="QBN6" s="69"/>
      <c r="QBO6" s="69"/>
      <c r="QBP6" s="69"/>
      <c r="QBQ6" s="69"/>
      <c r="QBR6" s="69"/>
      <c r="QBS6" s="69"/>
      <c r="QBT6" s="69"/>
      <c r="QBU6" s="69"/>
      <c r="QBV6" s="69"/>
      <c r="QBW6" s="69"/>
      <c r="QBX6" s="69"/>
      <c r="QBY6" s="69"/>
      <c r="QBZ6" s="69"/>
      <c r="QCA6" s="69"/>
      <c r="QCB6" s="69"/>
      <c r="QCC6" s="69"/>
      <c r="QCD6" s="69"/>
      <c r="QCE6" s="69"/>
      <c r="QCF6" s="69"/>
      <c r="QCG6" s="69"/>
      <c r="QCH6" s="69"/>
      <c r="QCI6" s="69"/>
      <c r="QCJ6" s="69"/>
      <c r="QCK6" s="69"/>
      <c r="QCL6" s="69"/>
      <c r="QCM6" s="69"/>
      <c r="QCN6" s="69"/>
      <c r="QCO6" s="69"/>
      <c r="QCP6" s="69"/>
      <c r="QCQ6" s="69"/>
      <c r="QCR6" s="69"/>
      <c r="QCS6" s="69"/>
      <c r="QCT6" s="69"/>
      <c r="QCU6" s="69"/>
      <c r="QCV6" s="69"/>
      <c r="QCW6" s="69"/>
      <c r="QCX6" s="69"/>
      <c r="QCY6" s="69"/>
      <c r="QCZ6" s="69"/>
      <c r="QDA6" s="69"/>
      <c r="QDB6" s="69"/>
      <c r="QDC6" s="69"/>
      <c r="QDD6" s="69"/>
      <c r="QDE6" s="69"/>
      <c r="QDF6" s="69"/>
      <c r="QDG6" s="69"/>
      <c r="QDH6" s="69"/>
      <c r="QDI6" s="69"/>
      <c r="QDJ6" s="69"/>
      <c r="QDK6" s="69"/>
      <c r="QDL6" s="69"/>
      <c r="QDM6" s="69"/>
      <c r="QDN6" s="69"/>
      <c r="QDO6" s="69"/>
      <c r="QDP6" s="69"/>
      <c r="QDQ6" s="69"/>
      <c r="QDR6" s="69"/>
      <c r="QDS6" s="69"/>
      <c r="QDT6" s="69"/>
      <c r="QDU6" s="69"/>
      <c r="QDV6" s="69"/>
      <c r="QDW6" s="69"/>
      <c r="QDX6" s="69"/>
      <c r="QDY6" s="69"/>
      <c r="QDZ6" s="69"/>
      <c r="QEA6" s="69"/>
      <c r="QEB6" s="69"/>
      <c r="QEC6" s="69"/>
      <c r="QED6" s="69"/>
      <c r="QEE6" s="69"/>
      <c r="QEF6" s="69"/>
      <c r="QEG6" s="69"/>
      <c r="QEH6" s="69"/>
      <c r="QEI6" s="69"/>
      <c r="QEJ6" s="69"/>
      <c r="QEK6" s="69"/>
      <c r="QEL6" s="69"/>
      <c r="QEM6" s="69"/>
      <c r="QEN6" s="69"/>
      <c r="QEO6" s="69"/>
      <c r="QEP6" s="69"/>
      <c r="QEQ6" s="69"/>
      <c r="QER6" s="69"/>
      <c r="QES6" s="69"/>
      <c r="QET6" s="69"/>
      <c r="QEU6" s="69"/>
      <c r="QEV6" s="69"/>
      <c r="QEW6" s="69"/>
      <c r="QEX6" s="69"/>
      <c r="QEY6" s="69"/>
      <c r="QEZ6" s="69"/>
      <c r="QFA6" s="69"/>
      <c r="QFB6" s="69"/>
      <c r="QFC6" s="69"/>
      <c r="QFD6" s="69"/>
      <c r="QFE6" s="69"/>
      <c r="QFF6" s="69"/>
      <c r="QFG6" s="69"/>
      <c r="QFH6" s="69"/>
      <c r="QFI6" s="69"/>
      <c r="QFJ6" s="69"/>
      <c r="QFK6" s="69"/>
      <c r="QFL6" s="69"/>
      <c r="QFM6" s="69"/>
      <c r="QFN6" s="69"/>
      <c r="QFO6" s="69"/>
      <c r="QFP6" s="69"/>
      <c r="QFQ6" s="69"/>
      <c r="QFR6" s="69"/>
      <c r="QFS6" s="69"/>
      <c r="QFT6" s="69"/>
      <c r="QFU6" s="69"/>
      <c r="QFV6" s="69"/>
      <c r="QFW6" s="69"/>
      <c r="QFX6" s="69"/>
      <c r="QFY6" s="69"/>
      <c r="QFZ6" s="69"/>
      <c r="QGA6" s="69"/>
      <c r="QGB6" s="69"/>
      <c r="QGC6" s="69"/>
      <c r="QGD6" s="69"/>
      <c r="QGE6" s="69"/>
      <c r="QGF6" s="69"/>
      <c r="QGG6" s="69"/>
      <c r="QGH6" s="69"/>
      <c r="QGI6" s="69"/>
      <c r="QGJ6" s="69"/>
      <c r="QGK6" s="69"/>
      <c r="QGL6" s="69"/>
      <c r="QGM6" s="69"/>
      <c r="QGN6" s="69"/>
      <c r="QGO6" s="69"/>
      <c r="QGP6" s="69"/>
      <c r="QGQ6" s="69"/>
      <c r="QGR6" s="69"/>
      <c r="QGS6" s="69"/>
      <c r="QGT6" s="69"/>
      <c r="QGU6" s="69"/>
      <c r="QGV6" s="69"/>
      <c r="QGW6" s="69"/>
      <c r="QGX6" s="69"/>
      <c r="QGY6" s="69"/>
      <c r="QGZ6" s="69"/>
      <c r="QHA6" s="69"/>
      <c r="QHB6" s="69"/>
      <c r="QHC6" s="69"/>
      <c r="QHD6" s="69"/>
      <c r="QHE6" s="69"/>
      <c r="QHF6" s="69"/>
      <c r="QHG6" s="69"/>
      <c r="QHH6" s="69"/>
      <c r="QHI6" s="69"/>
      <c r="QHJ6" s="69"/>
      <c r="QHK6" s="69"/>
      <c r="QHL6" s="69"/>
      <c r="QHM6" s="69"/>
      <c r="QHN6" s="69"/>
      <c r="QHO6" s="69"/>
      <c r="QHP6" s="69"/>
      <c r="QHQ6" s="69"/>
      <c r="QHR6" s="69"/>
      <c r="QHS6" s="69"/>
      <c r="QHT6" s="69"/>
      <c r="QHU6" s="69"/>
      <c r="QHV6" s="69"/>
      <c r="QHW6" s="69"/>
      <c r="QHX6" s="69"/>
      <c r="QHY6" s="69"/>
      <c r="QHZ6" s="69"/>
      <c r="QIA6" s="69"/>
      <c r="QIB6" s="69"/>
      <c r="QIC6" s="69"/>
      <c r="QID6" s="69"/>
      <c r="QIE6" s="69"/>
      <c r="QIF6" s="69"/>
      <c r="QIG6" s="69"/>
      <c r="QIH6" s="69"/>
      <c r="QII6" s="69"/>
      <c r="QIJ6" s="69"/>
      <c r="QIK6" s="69"/>
      <c r="QIL6" s="69"/>
      <c r="QIM6" s="69"/>
      <c r="QIN6" s="69"/>
      <c r="QIO6" s="69"/>
      <c r="QIP6" s="69"/>
      <c r="QIQ6" s="69"/>
      <c r="QIR6" s="69"/>
      <c r="QIS6" s="69"/>
      <c r="QIT6" s="69"/>
      <c r="QIU6" s="69"/>
      <c r="QIV6" s="69"/>
      <c r="QIW6" s="69"/>
      <c r="QIX6" s="69"/>
      <c r="QIY6" s="69"/>
      <c r="QIZ6" s="69"/>
      <c r="QJA6" s="69"/>
      <c r="QJB6" s="69"/>
      <c r="QJC6" s="69"/>
      <c r="QJD6" s="69"/>
      <c r="QJE6" s="69"/>
      <c r="QJF6" s="69"/>
      <c r="QJG6" s="69"/>
      <c r="QJH6" s="69"/>
      <c r="QJI6" s="69"/>
      <c r="QJJ6" s="69"/>
      <c r="QJK6" s="69"/>
      <c r="QJL6" s="69"/>
      <c r="QJM6" s="69"/>
      <c r="QJN6" s="69"/>
      <c r="QJO6" s="69"/>
      <c r="QJP6" s="69"/>
      <c r="QJQ6" s="69"/>
      <c r="QJR6" s="69"/>
      <c r="QJS6" s="69"/>
      <c r="QJT6" s="69"/>
      <c r="QJU6" s="69"/>
      <c r="QJV6" s="69"/>
      <c r="QJW6" s="69"/>
      <c r="QJX6" s="69"/>
      <c r="QJY6" s="69"/>
      <c r="QJZ6" s="69"/>
      <c r="QKA6" s="69"/>
      <c r="QKB6" s="69"/>
      <c r="QKC6" s="69"/>
      <c r="QKD6" s="69"/>
      <c r="QKE6" s="69"/>
      <c r="QKF6" s="69"/>
      <c r="QKG6" s="69"/>
      <c r="QKH6" s="69"/>
      <c r="QKI6" s="69"/>
      <c r="QKJ6" s="69"/>
      <c r="QKK6" s="69"/>
      <c r="QKL6" s="69"/>
      <c r="QKM6" s="69"/>
      <c r="QKN6" s="69"/>
      <c r="QKO6" s="69"/>
      <c r="QKP6" s="69"/>
      <c r="QKQ6" s="69"/>
      <c r="QKR6" s="69"/>
      <c r="QKS6" s="69"/>
      <c r="QKT6" s="69"/>
      <c r="QKU6" s="69"/>
      <c r="QKV6" s="69"/>
      <c r="QKW6" s="69"/>
      <c r="QKX6" s="69"/>
      <c r="QKY6" s="69"/>
      <c r="QKZ6" s="69"/>
      <c r="QLA6" s="69"/>
      <c r="QLB6" s="69"/>
      <c r="QLC6" s="69"/>
      <c r="QLD6" s="69"/>
      <c r="QLE6" s="69"/>
      <c r="QLF6" s="69"/>
      <c r="QLG6" s="69"/>
      <c r="QLH6" s="69"/>
      <c r="QLI6" s="69"/>
      <c r="QLJ6" s="69"/>
      <c r="QLK6" s="69"/>
      <c r="QLL6" s="69"/>
      <c r="QLM6" s="69"/>
      <c r="QLN6" s="69"/>
      <c r="QLO6" s="69"/>
      <c r="QLP6" s="69"/>
      <c r="QLQ6" s="69"/>
      <c r="QLR6" s="69"/>
      <c r="QLS6" s="69"/>
      <c r="QLT6" s="69"/>
      <c r="QLU6" s="69"/>
      <c r="QLV6" s="69"/>
      <c r="QLW6" s="69"/>
      <c r="QLX6" s="69"/>
      <c r="QLY6" s="69"/>
      <c r="QLZ6" s="69"/>
      <c r="QMA6" s="69"/>
      <c r="QMB6" s="69"/>
      <c r="QMC6" s="69"/>
      <c r="QMD6" s="69"/>
      <c r="QME6" s="69"/>
      <c r="QMF6" s="69"/>
      <c r="QMG6" s="69"/>
      <c r="QMH6" s="69"/>
      <c r="QMI6" s="69"/>
      <c r="QMJ6" s="69"/>
      <c r="QMK6" s="69"/>
      <c r="QML6" s="69"/>
      <c r="QMM6" s="69"/>
      <c r="QMN6" s="69"/>
      <c r="QMO6" s="69"/>
      <c r="QMP6" s="69"/>
      <c r="QMQ6" s="69"/>
      <c r="QMR6" s="69"/>
      <c r="QMS6" s="69"/>
      <c r="QMT6" s="69"/>
      <c r="QMU6" s="69"/>
      <c r="QMV6" s="69"/>
      <c r="QMW6" s="69"/>
      <c r="QMX6" s="69"/>
      <c r="QMY6" s="69"/>
      <c r="QMZ6" s="69"/>
      <c r="QNA6" s="69"/>
      <c r="QNB6" s="69"/>
      <c r="QNC6" s="69"/>
      <c r="QND6" s="69"/>
      <c r="QNE6" s="69"/>
      <c r="QNF6" s="69"/>
      <c r="QNG6" s="69"/>
      <c r="QNH6" s="69"/>
      <c r="QNI6" s="69"/>
      <c r="QNJ6" s="69"/>
      <c r="QNK6" s="69"/>
      <c r="QNL6" s="69"/>
      <c r="QNM6" s="69"/>
      <c r="QNN6" s="69"/>
      <c r="QNO6" s="69"/>
      <c r="QNP6" s="69"/>
      <c r="QNQ6" s="69"/>
      <c r="QNR6" s="69"/>
      <c r="QNS6" s="69"/>
      <c r="QNT6" s="69"/>
      <c r="QNU6" s="69"/>
      <c r="QNV6" s="69"/>
      <c r="QNW6" s="69"/>
      <c r="QNX6" s="69"/>
      <c r="QNY6" s="69"/>
      <c r="QNZ6" s="69"/>
      <c r="QOA6" s="69"/>
      <c r="QOB6" s="69"/>
      <c r="QOC6" s="69"/>
      <c r="QOD6" s="69"/>
      <c r="QOE6" s="69"/>
      <c r="QOF6" s="69"/>
      <c r="QOG6" s="69"/>
      <c r="QOH6" s="69"/>
      <c r="QOI6" s="69"/>
      <c r="QOJ6" s="69"/>
      <c r="QOK6" s="69"/>
      <c r="QOL6" s="69"/>
      <c r="QOM6" s="69"/>
      <c r="QON6" s="69"/>
      <c r="QOO6" s="69"/>
      <c r="QOP6" s="69"/>
      <c r="QOQ6" s="69"/>
      <c r="QOR6" s="69"/>
      <c r="QOS6" s="69"/>
      <c r="QOT6" s="69"/>
      <c r="QOU6" s="69"/>
      <c r="QOV6" s="69"/>
      <c r="QOW6" s="69"/>
      <c r="QOX6" s="69"/>
      <c r="QOY6" s="69"/>
      <c r="QOZ6" s="69"/>
      <c r="QPA6" s="69"/>
      <c r="QPB6" s="69"/>
      <c r="QPC6" s="69"/>
      <c r="QPD6" s="69"/>
      <c r="QPE6" s="69"/>
      <c r="QPF6" s="69"/>
      <c r="QPG6" s="69"/>
      <c r="QPH6" s="69"/>
      <c r="QPI6" s="69"/>
      <c r="QPJ6" s="69"/>
      <c r="QPK6" s="69"/>
      <c r="QPL6" s="69"/>
      <c r="QPM6" s="69"/>
      <c r="QPN6" s="69"/>
      <c r="QPO6" s="69"/>
      <c r="QPP6" s="69"/>
      <c r="QPQ6" s="69"/>
      <c r="QPR6" s="69"/>
      <c r="QPS6" s="69"/>
      <c r="QPT6" s="69"/>
      <c r="QPU6" s="69"/>
      <c r="QPV6" s="69"/>
      <c r="QPW6" s="69"/>
      <c r="QPX6" s="69"/>
      <c r="QPY6" s="69"/>
      <c r="QPZ6" s="69"/>
      <c r="QQA6" s="69"/>
      <c r="QQB6" s="69"/>
      <c r="QQC6" s="69"/>
      <c r="QQD6" s="69"/>
      <c r="QQE6" s="69"/>
      <c r="QQF6" s="69"/>
      <c r="QQG6" s="69"/>
      <c r="QQH6" s="69"/>
      <c r="QQI6" s="69"/>
      <c r="QQJ6" s="69"/>
      <c r="QQK6" s="69"/>
      <c r="QQL6" s="69"/>
      <c r="QQM6" s="69"/>
      <c r="QQN6" s="69"/>
      <c r="QQO6" s="69"/>
      <c r="QQP6" s="69"/>
      <c r="QQQ6" s="69"/>
      <c r="QQR6" s="69"/>
      <c r="QQS6" s="69"/>
      <c r="QQT6" s="69"/>
      <c r="QQU6" s="69"/>
      <c r="QQV6" s="69"/>
      <c r="QQW6" s="69"/>
      <c r="QQX6" s="69"/>
      <c r="QQY6" s="69"/>
      <c r="QQZ6" s="69"/>
      <c r="QRA6" s="69"/>
      <c r="QRB6" s="69"/>
      <c r="QRC6" s="69"/>
      <c r="QRD6" s="69"/>
      <c r="QRE6" s="69"/>
      <c r="QRF6" s="69"/>
      <c r="QRG6" s="69"/>
      <c r="QRH6" s="69"/>
      <c r="QRI6" s="69"/>
      <c r="QRJ6" s="69"/>
      <c r="QRK6" s="69"/>
      <c r="QRL6" s="69"/>
      <c r="QRM6" s="69"/>
      <c r="QRN6" s="69"/>
      <c r="QRO6" s="69"/>
      <c r="QRP6" s="69"/>
      <c r="QRQ6" s="69"/>
      <c r="QRR6" s="69"/>
      <c r="QRS6" s="69"/>
      <c r="QRT6" s="69"/>
      <c r="QRU6" s="69"/>
      <c r="QRV6" s="69"/>
      <c r="QRW6" s="69"/>
      <c r="QRX6" s="69"/>
      <c r="QRY6" s="69"/>
      <c r="QRZ6" s="69"/>
      <c r="QSA6" s="69"/>
      <c r="QSB6" s="69"/>
      <c r="QSC6" s="69"/>
      <c r="QSD6" s="69"/>
      <c r="QSE6" s="69"/>
      <c r="QSF6" s="69"/>
      <c r="QSG6" s="69"/>
      <c r="QSH6" s="69"/>
      <c r="QSI6" s="69"/>
      <c r="QSJ6" s="69"/>
      <c r="QSK6" s="69"/>
      <c r="QSL6" s="69"/>
      <c r="QSM6" s="69"/>
      <c r="QSN6" s="69"/>
      <c r="QSO6" s="69"/>
      <c r="QSP6" s="69"/>
      <c r="QSQ6" s="69"/>
      <c r="QSR6" s="69"/>
      <c r="QSS6" s="69"/>
      <c r="QST6" s="69"/>
      <c r="QSU6" s="69"/>
      <c r="QSV6" s="69"/>
      <c r="QSW6" s="69"/>
      <c r="QSX6" s="69"/>
      <c r="QSY6" s="69"/>
      <c r="QSZ6" s="69"/>
      <c r="QTA6" s="69"/>
      <c r="QTB6" s="69"/>
      <c r="QTC6" s="69"/>
      <c r="QTD6" s="69"/>
      <c r="QTE6" s="69"/>
      <c r="QTF6" s="69"/>
      <c r="QTG6" s="69"/>
      <c r="QTH6" s="69"/>
      <c r="QTI6" s="69"/>
      <c r="QTJ6" s="69"/>
      <c r="QTK6" s="69"/>
      <c r="QTL6" s="69"/>
      <c r="QTM6" s="69"/>
      <c r="QTN6" s="69"/>
      <c r="QTO6" s="69"/>
      <c r="QTP6" s="69"/>
      <c r="QTQ6" s="69"/>
      <c r="QTR6" s="69"/>
      <c r="QTS6" s="69"/>
      <c r="QTT6" s="69"/>
      <c r="QTU6" s="69"/>
      <c r="QTV6" s="69"/>
      <c r="QTW6" s="69"/>
      <c r="QTX6" s="69"/>
      <c r="QTY6" s="69"/>
      <c r="QTZ6" s="69"/>
      <c r="QUA6" s="69"/>
      <c r="QUB6" s="69"/>
      <c r="QUC6" s="69"/>
      <c r="QUD6" s="69"/>
      <c r="QUE6" s="69"/>
      <c r="QUF6" s="69"/>
      <c r="QUG6" s="69"/>
      <c r="QUH6" s="69"/>
      <c r="QUI6" s="69"/>
      <c r="QUJ6" s="69"/>
      <c r="QUK6" s="69"/>
      <c r="QUL6" s="69"/>
      <c r="QUM6" s="69"/>
      <c r="QUN6" s="69"/>
      <c r="QUO6" s="69"/>
      <c r="QUP6" s="69"/>
      <c r="QUQ6" s="69"/>
      <c r="QUR6" s="69"/>
      <c r="QUS6" s="69"/>
      <c r="QUT6" s="69"/>
      <c r="QUU6" s="69"/>
      <c r="QUV6" s="69"/>
      <c r="QUW6" s="69"/>
      <c r="QUX6" s="69"/>
      <c r="QUY6" s="69"/>
      <c r="QUZ6" s="69"/>
      <c r="QVA6" s="69"/>
      <c r="QVB6" s="69"/>
      <c r="QVC6" s="69"/>
      <c r="QVD6" s="69"/>
      <c r="QVE6" s="69"/>
      <c r="QVF6" s="69"/>
      <c r="QVG6" s="69"/>
      <c r="QVH6" s="69"/>
      <c r="QVI6" s="69"/>
      <c r="QVJ6" s="69"/>
      <c r="QVK6" s="69"/>
      <c r="QVL6" s="69"/>
      <c r="QVM6" s="69"/>
      <c r="QVN6" s="69"/>
      <c r="QVO6" s="69"/>
      <c r="QVP6" s="69"/>
      <c r="QVQ6" s="69"/>
      <c r="QVR6" s="69"/>
      <c r="QVS6" s="69"/>
      <c r="QVT6" s="69"/>
      <c r="QVU6" s="69"/>
      <c r="QVV6" s="69"/>
      <c r="QVW6" s="69"/>
      <c r="QVX6" s="69"/>
      <c r="QVY6" s="69"/>
      <c r="QVZ6" s="69"/>
      <c r="QWA6" s="69"/>
      <c r="QWB6" s="69"/>
      <c r="QWC6" s="69"/>
      <c r="QWD6" s="69"/>
      <c r="QWE6" s="69"/>
      <c r="QWF6" s="69"/>
      <c r="QWG6" s="69"/>
      <c r="QWH6" s="69"/>
      <c r="QWI6" s="69"/>
      <c r="QWJ6" s="69"/>
      <c r="QWK6" s="69"/>
      <c r="QWL6" s="69"/>
      <c r="QWM6" s="69"/>
      <c r="QWN6" s="69"/>
      <c r="QWO6" s="69"/>
      <c r="QWP6" s="69"/>
      <c r="QWQ6" s="69"/>
      <c r="QWR6" s="69"/>
      <c r="QWS6" s="69"/>
      <c r="QWT6" s="69"/>
      <c r="QWU6" s="69"/>
      <c r="QWV6" s="69"/>
      <c r="QWW6" s="69"/>
      <c r="QWX6" s="69"/>
      <c r="QWY6" s="69"/>
      <c r="QWZ6" s="69"/>
      <c r="QXA6" s="69"/>
      <c r="QXB6" s="69"/>
      <c r="QXC6" s="69"/>
      <c r="QXD6" s="69"/>
      <c r="QXE6" s="69"/>
      <c r="QXF6" s="69"/>
      <c r="QXG6" s="69"/>
      <c r="QXH6" s="69"/>
      <c r="QXI6" s="69"/>
      <c r="QXJ6" s="69"/>
      <c r="QXK6" s="69"/>
      <c r="QXL6" s="69"/>
      <c r="QXM6" s="69"/>
      <c r="QXN6" s="69"/>
      <c r="QXO6" s="69"/>
      <c r="QXP6" s="69"/>
      <c r="QXQ6" s="69"/>
      <c r="QXR6" s="69"/>
      <c r="QXS6" s="69"/>
      <c r="QXT6" s="69"/>
      <c r="QXU6" s="69"/>
      <c r="QXV6" s="69"/>
      <c r="QXW6" s="69"/>
      <c r="QXX6" s="69"/>
      <c r="QXY6" s="69"/>
      <c r="QXZ6" s="69"/>
      <c r="QYA6" s="69"/>
      <c r="QYB6" s="69"/>
      <c r="QYC6" s="69"/>
      <c r="QYD6" s="69"/>
      <c r="QYE6" s="69"/>
      <c r="QYF6" s="69"/>
      <c r="QYG6" s="69"/>
      <c r="QYH6" s="69"/>
      <c r="QYI6" s="69"/>
      <c r="QYJ6" s="69"/>
      <c r="QYK6" s="69"/>
      <c r="QYL6" s="69"/>
      <c r="QYM6" s="69"/>
      <c r="QYN6" s="69"/>
      <c r="QYO6" s="69"/>
      <c r="QYP6" s="69"/>
      <c r="QYQ6" s="69"/>
      <c r="QYR6" s="69"/>
      <c r="QYS6" s="69"/>
      <c r="QYT6" s="69"/>
      <c r="QYU6" s="69"/>
      <c r="QYV6" s="69"/>
      <c r="QYW6" s="69"/>
      <c r="QYX6" s="69"/>
      <c r="QYY6" s="69"/>
      <c r="QYZ6" s="69"/>
      <c r="QZA6" s="69"/>
      <c r="QZB6" s="69"/>
      <c r="QZC6" s="69"/>
      <c r="QZD6" s="69"/>
      <c r="QZE6" s="69"/>
      <c r="QZF6" s="69"/>
      <c r="QZG6" s="69"/>
      <c r="QZH6" s="69"/>
      <c r="QZI6" s="69"/>
      <c r="QZJ6" s="69"/>
      <c r="QZK6" s="69"/>
      <c r="QZL6" s="69"/>
      <c r="QZM6" s="69"/>
      <c r="QZN6" s="69"/>
      <c r="QZO6" s="69"/>
      <c r="QZP6" s="69"/>
      <c r="QZQ6" s="69"/>
      <c r="QZR6" s="69"/>
      <c r="QZS6" s="69"/>
      <c r="QZT6" s="69"/>
      <c r="QZU6" s="69"/>
      <c r="QZV6" s="69"/>
      <c r="QZW6" s="69"/>
      <c r="QZX6" s="69"/>
      <c r="QZY6" s="69"/>
      <c r="QZZ6" s="69"/>
      <c r="RAA6" s="69"/>
      <c r="RAB6" s="69"/>
      <c r="RAC6" s="69"/>
      <c r="RAD6" s="69"/>
      <c r="RAE6" s="69"/>
      <c r="RAF6" s="69"/>
      <c r="RAG6" s="69"/>
      <c r="RAH6" s="69"/>
      <c r="RAI6" s="69"/>
      <c r="RAJ6" s="69"/>
      <c r="RAK6" s="69"/>
      <c r="RAL6" s="69"/>
      <c r="RAM6" s="69"/>
      <c r="RAN6" s="69"/>
      <c r="RAO6" s="69"/>
      <c r="RAP6" s="69"/>
      <c r="RAQ6" s="69"/>
      <c r="RAR6" s="69"/>
      <c r="RAS6" s="69"/>
      <c r="RAT6" s="69"/>
      <c r="RAU6" s="69"/>
      <c r="RAV6" s="69"/>
      <c r="RAW6" s="69"/>
      <c r="RAX6" s="69"/>
      <c r="RAY6" s="69"/>
      <c r="RAZ6" s="69"/>
      <c r="RBA6" s="69"/>
      <c r="RBB6" s="69"/>
      <c r="RBC6" s="69"/>
      <c r="RBD6" s="69"/>
      <c r="RBE6" s="69"/>
      <c r="RBF6" s="69"/>
      <c r="RBG6" s="69"/>
      <c r="RBH6" s="69"/>
      <c r="RBI6" s="69"/>
      <c r="RBJ6" s="69"/>
      <c r="RBK6" s="69"/>
      <c r="RBL6" s="69"/>
      <c r="RBM6" s="69"/>
      <c r="RBN6" s="69"/>
      <c r="RBO6" s="69"/>
      <c r="RBP6" s="69"/>
      <c r="RBQ6" s="69"/>
      <c r="RBR6" s="69"/>
      <c r="RBS6" s="69"/>
      <c r="RBT6" s="69"/>
      <c r="RBU6" s="69"/>
      <c r="RBV6" s="69"/>
      <c r="RBW6" s="69"/>
      <c r="RBX6" s="69"/>
      <c r="RBY6" s="69"/>
      <c r="RBZ6" s="69"/>
      <c r="RCA6" s="69"/>
      <c r="RCB6" s="69"/>
      <c r="RCC6" s="69"/>
      <c r="RCD6" s="69"/>
      <c r="RCE6" s="69"/>
      <c r="RCF6" s="69"/>
      <c r="RCG6" s="69"/>
      <c r="RCH6" s="69"/>
      <c r="RCI6" s="69"/>
      <c r="RCJ6" s="69"/>
      <c r="RCK6" s="69"/>
      <c r="RCL6" s="69"/>
      <c r="RCM6" s="69"/>
      <c r="RCN6" s="69"/>
      <c r="RCO6" s="69"/>
      <c r="RCP6" s="69"/>
      <c r="RCQ6" s="69"/>
      <c r="RCR6" s="69"/>
      <c r="RCS6" s="69"/>
      <c r="RCT6" s="69"/>
      <c r="RCU6" s="69"/>
      <c r="RCV6" s="69"/>
      <c r="RCW6" s="69"/>
      <c r="RCX6" s="69"/>
      <c r="RCY6" s="69"/>
      <c r="RCZ6" s="69"/>
      <c r="RDA6" s="69"/>
      <c r="RDB6" s="69"/>
      <c r="RDC6" s="69"/>
      <c r="RDD6" s="69"/>
      <c r="RDE6" s="69"/>
      <c r="RDF6" s="69"/>
      <c r="RDG6" s="69"/>
      <c r="RDH6" s="69"/>
      <c r="RDI6" s="69"/>
      <c r="RDJ6" s="69"/>
      <c r="RDK6" s="69"/>
      <c r="RDL6" s="69"/>
      <c r="RDM6" s="69"/>
      <c r="RDN6" s="69"/>
      <c r="RDO6" s="69"/>
    </row>
    <row r="7" spans="1:12287" s="57" customFormat="1" x14ac:dyDescent="0.2">
      <c r="A7" s="62"/>
      <c r="B7" s="71"/>
      <c r="C7" s="71"/>
      <c r="D7" s="71"/>
      <c r="E7" s="73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  <c r="IX7" s="69"/>
      <c r="IY7" s="69"/>
      <c r="IZ7" s="69"/>
      <c r="JA7" s="69"/>
      <c r="JB7" s="69"/>
      <c r="JC7" s="69"/>
      <c r="JD7" s="69"/>
      <c r="JE7" s="69"/>
      <c r="JF7" s="69"/>
      <c r="JG7" s="69"/>
      <c r="JH7" s="69"/>
      <c r="JI7" s="69"/>
      <c r="JJ7" s="69"/>
      <c r="JK7" s="69"/>
      <c r="JL7" s="69"/>
      <c r="JM7" s="69"/>
      <c r="JN7" s="69"/>
      <c r="JO7" s="69"/>
      <c r="JP7" s="69"/>
      <c r="JQ7" s="69"/>
      <c r="JR7" s="69"/>
      <c r="JS7" s="69"/>
      <c r="JT7" s="69"/>
      <c r="JU7" s="69"/>
      <c r="JV7" s="69"/>
      <c r="JW7" s="69"/>
      <c r="JX7" s="69"/>
      <c r="JY7" s="69"/>
      <c r="JZ7" s="69"/>
      <c r="KA7" s="69"/>
      <c r="KB7" s="69"/>
      <c r="KC7" s="69"/>
      <c r="KD7" s="69"/>
      <c r="KE7" s="69"/>
      <c r="KF7" s="69"/>
      <c r="KG7" s="69"/>
      <c r="KH7" s="69"/>
      <c r="KI7" s="69"/>
      <c r="KJ7" s="69"/>
      <c r="KK7" s="69"/>
      <c r="KL7" s="69"/>
      <c r="KM7" s="69"/>
      <c r="KN7" s="69"/>
      <c r="KO7" s="69"/>
      <c r="KP7" s="69"/>
      <c r="KQ7" s="69"/>
      <c r="KR7" s="69"/>
      <c r="KS7" s="69"/>
      <c r="KT7" s="69"/>
      <c r="KU7" s="69"/>
      <c r="KV7" s="69"/>
      <c r="KW7" s="69"/>
      <c r="KX7" s="69"/>
      <c r="KY7" s="69"/>
      <c r="KZ7" s="69"/>
      <c r="LA7" s="69"/>
      <c r="LB7" s="69"/>
      <c r="LC7" s="69"/>
      <c r="LD7" s="69"/>
      <c r="LE7" s="69"/>
      <c r="LF7" s="69"/>
      <c r="LG7" s="69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9"/>
      <c r="LS7" s="69"/>
      <c r="LT7" s="69"/>
      <c r="LU7" s="69"/>
      <c r="LV7" s="69"/>
      <c r="LW7" s="69"/>
      <c r="LX7" s="69"/>
      <c r="LY7" s="69"/>
      <c r="LZ7" s="69"/>
      <c r="MA7" s="69"/>
      <c r="MB7" s="69"/>
      <c r="MC7" s="69"/>
      <c r="MD7" s="69"/>
      <c r="ME7" s="69"/>
      <c r="MF7" s="69"/>
      <c r="MG7" s="69"/>
      <c r="MH7" s="69"/>
      <c r="MI7" s="69"/>
      <c r="MJ7" s="69"/>
      <c r="MK7" s="69"/>
      <c r="ML7" s="69"/>
      <c r="MM7" s="69"/>
      <c r="MN7" s="69"/>
      <c r="MO7" s="69"/>
      <c r="MP7" s="69"/>
      <c r="MQ7" s="69"/>
      <c r="MR7" s="69"/>
      <c r="MS7" s="69"/>
      <c r="MT7" s="69"/>
      <c r="MU7" s="69"/>
      <c r="MV7" s="69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  <c r="NI7" s="69"/>
      <c r="NJ7" s="69"/>
      <c r="NK7" s="69"/>
      <c r="NL7" s="69"/>
      <c r="NM7" s="69"/>
      <c r="NN7" s="69"/>
      <c r="NO7" s="69"/>
      <c r="NP7" s="69"/>
      <c r="NQ7" s="69"/>
      <c r="NR7" s="69"/>
      <c r="NS7" s="69"/>
      <c r="NT7" s="69"/>
      <c r="NU7" s="69"/>
      <c r="NV7" s="69"/>
      <c r="NW7" s="69"/>
      <c r="NX7" s="69"/>
      <c r="NY7" s="69"/>
      <c r="NZ7" s="69"/>
      <c r="OA7" s="69"/>
      <c r="OB7" s="69"/>
      <c r="OC7" s="69"/>
      <c r="OD7" s="69"/>
      <c r="OE7" s="69"/>
      <c r="OF7" s="69"/>
      <c r="OG7" s="69"/>
      <c r="OH7" s="69"/>
      <c r="OI7" s="69"/>
      <c r="OJ7" s="69"/>
      <c r="OK7" s="69"/>
      <c r="OL7" s="69"/>
      <c r="OM7" s="69"/>
      <c r="ON7" s="69"/>
      <c r="OO7" s="69"/>
      <c r="OP7" s="69"/>
      <c r="OQ7" s="69"/>
      <c r="OR7" s="69"/>
      <c r="OS7" s="69"/>
      <c r="OT7" s="69"/>
      <c r="OU7" s="69"/>
      <c r="OV7" s="69"/>
      <c r="OW7" s="69"/>
      <c r="OX7" s="69"/>
      <c r="OY7" s="69"/>
      <c r="OZ7" s="69"/>
      <c r="PA7" s="69"/>
      <c r="PB7" s="69"/>
      <c r="PC7" s="69"/>
      <c r="PD7" s="69"/>
      <c r="PE7" s="69"/>
      <c r="PF7" s="69"/>
      <c r="PG7" s="69"/>
      <c r="PH7" s="69"/>
      <c r="PI7" s="69"/>
      <c r="PJ7" s="69"/>
      <c r="PK7" s="69"/>
      <c r="PL7" s="69"/>
      <c r="PM7" s="69"/>
      <c r="PN7" s="69"/>
      <c r="PO7" s="69"/>
      <c r="PP7" s="69"/>
      <c r="PQ7" s="69"/>
      <c r="PR7" s="69"/>
      <c r="PS7" s="69"/>
      <c r="PT7" s="69"/>
      <c r="PU7" s="69"/>
      <c r="PV7" s="69"/>
      <c r="PW7" s="69"/>
      <c r="PX7" s="69"/>
      <c r="PY7" s="69"/>
      <c r="PZ7" s="69"/>
      <c r="QA7" s="69"/>
      <c r="QB7" s="69"/>
      <c r="QC7" s="69"/>
      <c r="QD7" s="69"/>
      <c r="QE7" s="69"/>
      <c r="QF7" s="69"/>
      <c r="QG7" s="69"/>
      <c r="QH7" s="69"/>
      <c r="QI7" s="69"/>
      <c r="QJ7" s="69"/>
      <c r="QK7" s="69"/>
      <c r="QL7" s="69"/>
      <c r="QM7" s="69"/>
      <c r="QN7" s="69"/>
      <c r="QO7" s="69"/>
      <c r="QP7" s="69"/>
      <c r="QQ7" s="69"/>
      <c r="QR7" s="69"/>
      <c r="QS7" s="69"/>
      <c r="QT7" s="69"/>
      <c r="QU7" s="69"/>
      <c r="QV7" s="69"/>
      <c r="QW7" s="69"/>
      <c r="QX7" s="69"/>
      <c r="QY7" s="69"/>
      <c r="QZ7" s="69"/>
      <c r="RA7" s="69"/>
      <c r="RB7" s="69"/>
      <c r="RC7" s="69"/>
      <c r="RD7" s="69"/>
      <c r="RE7" s="69"/>
      <c r="RF7" s="69"/>
      <c r="RG7" s="69"/>
      <c r="RH7" s="69"/>
      <c r="RI7" s="69"/>
      <c r="RJ7" s="69"/>
      <c r="RK7" s="69"/>
      <c r="RL7" s="69"/>
      <c r="RM7" s="69"/>
      <c r="RN7" s="69"/>
      <c r="RO7" s="69"/>
      <c r="RP7" s="69"/>
      <c r="RQ7" s="69"/>
      <c r="RR7" s="69"/>
      <c r="RS7" s="69"/>
      <c r="RT7" s="69"/>
      <c r="RU7" s="69"/>
      <c r="RV7" s="69"/>
      <c r="RW7" s="69"/>
      <c r="RX7" s="69"/>
      <c r="RY7" s="69"/>
      <c r="RZ7" s="69"/>
      <c r="SA7" s="69"/>
      <c r="SB7" s="69"/>
      <c r="SC7" s="69"/>
      <c r="SD7" s="69"/>
      <c r="SE7" s="69"/>
      <c r="SF7" s="69"/>
      <c r="SG7" s="69"/>
      <c r="SH7" s="69"/>
      <c r="SI7" s="69"/>
      <c r="SJ7" s="69"/>
      <c r="SK7" s="69"/>
      <c r="SL7" s="69"/>
      <c r="SM7" s="69"/>
      <c r="SN7" s="69"/>
      <c r="SO7" s="69"/>
      <c r="SP7" s="69"/>
      <c r="SQ7" s="69"/>
      <c r="SR7" s="69"/>
      <c r="SS7" s="69"/>
      <c r="ST7" s="69"/>
      <c r="SU7" s="69"/>
      <c r="SV7" s="69"/>
      <c r="SW7" s="69"/>
      <c r="SX7" s="69"/>
      <c r="SY7" s="69"/>
      <c r="SZ7" s="69"/>
      <c r="TA7" s="69"/>
      <c r="TB7" s="69"/>
      <c r="TC7" s="69"/>
      <c r="TD7" s="69"/>
      <c r="TE7" s="69"/>
      <c r="TF7" s="69"/>
      <c r="TG7" s="69"/>
      <c r="TH7" s="69"/>
      <c r="TI7" s="69"/>
      <c r="TJ7" s="69"/>
      <c r="TK7" s="69"/>
      <c r="TL7" s="69"/>
      <c r="TM7" s="69"/>
      <c r="TN7" s="69"/>
      <c r="TO7" s="69"/>
      <c r="TP7" s="69"/>
      <c r="TQ7" s="69"/>
      <c r="TR7" s="69"/>
      <c r="TS7" s="69"/>
      <c r="TT7" s="69"/>
      <c r="TU7" s="69"/>
      <c r="TV7" s="69"/>
      <c r="TW7" s="69"/>
      <c r="TX7" s="69"/>
      <c r="TY7" s="69"/>
      <c r="TZ7" s="69"/>
      <c r="UA7" s="69"/>
      <c r="UB7" s="69"/>
      <c r="UC7" s="69"/>
      <c r="UD7" s="69"/>
      <c r="UE7" s="69"/>
      <c r="UF7" s="69"/>
      <c r="UG7" s="69"/>
      <c r="UH7" s="69"/>
      <c r="UI7" s="69"/>
      <c r="UJ7" s="69"/>
      <c r="UK7" s="69"/>
      <c r="UL7" s="69"/>
      <c r="UM7" s="69"/>
      <c r="UN7" s="69"/>
      <c r="UO7" s="69"/>
      <c r="UP7" s="69"/>
      <c r="UQ7" s="69"/>
      <c r="UR7" s="69"/>
      <c r="US7" s="69"/>
      <c r="UT7" s="69"/>
      <c r="UU7" s="69"/>
      <c r="UV7" s="69"/>
      <c r="UW7" s="69"/>
      <c r="UX7" s="69"/>
      <c r="UY7" s="69"/>
      <c r="UZ7" s="69"/>
      <c r="VA7" s="69"/>
      <c r="VB7" s="69"/>
      <c r="VC7" s="69"/>
      <c r="VD7" s="69"/>
      <c r="VE7" s="69"/>
      <c r="VF7" s="69"/>
      <c r="VG7" s="69"/>
      <c r="VH7" s="69"/>
      <c r="VI7" s="69"/>
      <c r="VJ7" s="69"/>
      <c r="VK7" s="69"/>
      <c r="VL7" s="69"/>
      <c r="VM7" s="69"/>
      <c r="VN7" s="69"/>
      <c r="VO7" s="69"/>
      <c r="VP7" s="69"/>
      <c r="VQ7" s="69"/>
      <c r="VR7" s="69"/>
      <c r="VS7" s="69"/>
      <c r="VT7" s="69"/>
      <c r="VU7" s="69"/>
      <c r="VV7" s="69"/>
      <c r="VW7" s="69"/>
      <c r="VX7" s="69"/>
      <c r="VY7" s="69"/>
      <c r="VZ7" s="69"/>
      <c r="WA7" s="69"/>
      <c r="WB7" s="69"/>
      <c r="WC7" s="69"/>
      <c r="WD7" s="69"/>
      <c r="WE7" s="69"/>
      <c r="WF7" s="69"/>
      <c r="WG7" s="69"/>
      <c r="WH7" s="69"/>
      <c r="WI7" s="69"/>
      <c r="WJ7" s="69"/>
      <c r="WK7" s="69"/>
      <c r="WL7" s="69"/>
      <c r="WM7" s="69"/>
      <c r="WN7" s="69"/>
      <c r="WO7" s="69"/>
      <c r="WP7" s="69"/>
      <c r="WQ7" s="69"/>
      <c r="WR7" s="69"/>
      <c r="WS7" s="69"/>
      <c r="WT7" s="69"/>
      <c r="WU7" s="69"/>
      <c r="WV7" s="69"/>
      <c r="WW7" s="69"/>
      <c r="WX7" s="69"/>
      <c r="WY7" s="69"/>
      <c r="WZ7" s="69"/>
      <c r="XA7" s="69"/>
      <c r="XB7" s="69"/>
      <c r="XC7" s="69"/>
      <c r="XD7" s="69"/>
      <c r="XE7" s="69"/>
      <c r="XF7" s="69"/>
      <c r="XG7" s="69"/>
      <c r="XH7" s="69"/>
      <c r="XI7" s="69"/>
      <c r="XJ7" s="69"/>
      <c r="XK7" s="69"/>
      <c r="XL7" s="69"/>
      <c r="XM7" s="69"/>
      <c r="XN7" s="69"/>
      <c r="XO7" s="69"/>
      <c r="XP7" s="69"/>
      <c r="XQ7" s="69"/>
      <c r="XR7" s="69"/>
      <c r="XS7" s="69"/>
      <c r="XT7" s="69"/>
      <c r="XU7" s="69"/>
      <c r="XV7" s="69"/>
      <c r="XW7" s="69"/>
      <c r="XX7" s="69"/>
      <c r="XY7" s="69"/>
      <c r="XZ7" s="69"/>
      <c r="YA7" s="69"/>
      <c r="YB7" s="69"/>
      <c r="YC7" s="69"/>
      <c r="YD7" s="69"/>
      <c r="YE7" s="69"/>
      <c r="YF7" s="69"/>
      <c r="YG7" s="69"/>
      <c r="YH7" s="69"/>
      <c r="YI7" s="69"/>
      <c r="YJ7" s="69"/>
      <c r="YK7" s="69"/>
      <c r="YL7" s="69"/>
      <c r="YM7" s="69"/>
      <c r="YN7" s="69"/>
      <c r="YO7" s="69"/>
      <c r="YP7" s="69"/>
      <c r="YQ7" s="69"/>
      <c r="YR7" s="69"/>
      <c r="YS7" s="69"/>
      <c r="YT7" s="69"/>
      <c r="YU7" s="69"/>
      <c r="YV7" s="69"/>
      <c r="YW7" s="69"/>
      <c r="YX7" s="69"/>
      <c r="YY7" s="69"/>
      <c r="YZ7" s="69"/>
      <c r="ZA7" s="69"/>
      <c r="ZB7" s="69"/>
      <c r="ZC7" s="69"/>
      <c r="ZD7" s="69"/>
      <c r="ZE7" s="69"/>
      <c r="ZF7" s="69"/>
      <c r="ZG7" s="69"/>
      <c r="ZH7" s="69"/>
      <c r="ZI7" s="69"/>
      <c r="ZJ7" s="69"/>
      <c r="ZK7" s="69"/>
      <c r="ZL7" s="69"/>
      <c r="ZM7" s="69"/>
      <c r="ZN7" s="69"/>
      <c r="ZO7" s="69"/>
      <c r="ZP7" s="69"/>
      <c r="ZQ7" s="69"/>
      <c r="ZR7" s="69"/>
      <c r="ZS7" s="69"/>
      <c r="ZT7" s="69"/>
      <c r="ZU7" s="69"/>
      <c r="ZV7" s="69"/>
      <c r="ZW7" s="69"/>
      <c r="ZX7" s="69"/>
      <c r="ZY7" s="69"/>
      <c r="ZZ7" s="69"/>
      <c r="AAA7" s="69"/>
      <c r="AAB7" s="69"/>
      <c r="AAC7" s="69"/>
      <c r="AAD7" s="69"/>
      <c r="AAE7" s="69"/>
      <c r="AAF7" s="69"/>
      <c r="AAG7" s="69"/>
      <c r="AAH7" s="69"/>
      <c r="AAI7" s="69"/>
      <c r="AAJ7" s="69"/>
      <c r="AAK7" s="69"/>
      <c r="AAL7" s="69"/>
      <c r="AAM7" s="69"/>
      <c r="AAN7" s="69"/>
      <c r="AAO7" s="69"/>
      <c r="AAP7" s="69"/>
      <c r="AAQ7" s="69"/>
      <c r="AAR7" s="69"/>
      <c r="AAS7" s="69"/>
      <c r="AAT7" s="69"/>
      <c r="AAU7" s="69"/>
      <c r="AAV7" s="69"/>
      <c r="AAW7" s="69"/>
      <c r="AAX7" s="69"/>
      <c r="AAY7" s="69"/>
      <c r="AAZ7" s="69"/>
      <c r="ABA7" s="69"/>
      <c r="ABB7" s="69"/>
      <c r="ABC7" s="69"/>
      <c r="ABD7" s="69"/>
      <c r="ABE7" s="69"/>
      <c r="ABF7" s="69"/>
      <c r="ABG7" s="69"/>
      <c r="ABH7" s="69"/>
      <c r="ABI7" s="69"/>
      <c r="ABJ7" s="69"/>
      <c r="ABK7" s="69"/>
      <c r="ABL7" s="69"/>
      <c r="ABM7" s="69"/>
      <c r="ABN7" s="69"/>
      <c r="ABO7" s="69"/>
      <c r="ABP7" s="69"/>
      <c r="ABQ7" s="69"/>
      <c r="ABR7" s="69"/>
      <c r="ABS7" s="69"/>
      <c r="ABT7" s="69"/>
      <c r="ABU7" s="69"/>
      <c r="ABV7" s="69"/>
      <c r="ABW7" s="69"/>
      <c r="ABX7" s="69"/>
      <c r="ABY7" s="69"/>
      <c r="ABZ7" s="69"/>
      <c r="ACA7" s="69"/>
      <c r="ACB7" s="69"/>
      <c r="ACC7" s="69"/>
      <c r="ACD7" s="69"/>
      <c r="ACE7" s="69"/>
      <c r="ACF7" s="69"/>
      <c r="ACG7" s="69"/>
      <c r="ACH7" s="69"/>
      <c r="ACI7" s="69"/>
      <c r="ACJ7" s="69"/>
      <c r="ACK7" s="69"/>
      <c r="ACL7" s="69"/>
      <c r="ACM7" s="69"/>
      <c r="ACN7" s="69"/>
      <c r="ACO7" s="69"/>
      <c r="ACP7" s="69"/>
      <c r="ACQ7" s="69"/>
      <c r="ACR7" s="69"/>
      <c r="ACS7" s="69"/>
      <c r="ACT7" s="69"/>
      <c r="ACU7" s="69"/>
      <c r="ACV7" s="69"/>
      <c r="ACW7" s="69"/>
      <c r="ACX7" s="69"/>
      <c r="ACY7" s="69"/>
      <c r="ACZ7" s="69"/>
      <c r="ADA7" s="69"/>
      <c r="ADB7" s="69"/>
      <c r="ADC7" s="69"/>
      <c r="ADD7" s="69"/>
      <c r="ADE7" s="69"/>
      <c r="ADF7" s="69"/>
      <c r="ADG7" s="69"/>
      <c r="ADH7" s="69"/>
      <c r="ADI7" s="69"/>
      <c r="ADJ7" s="69"/>
      <c r="ADK7" s="69"/>
      <c r="ADL7" s="69"/>
      <c r="ADM7" s="69"/>
      <c r="ADN7" s="69"/>
      <c r="ADO7" s="69"/>
      <c r="ADP7" s="69"/>
      <c r="ADQ7" s="69"/>
      <c r="ADR7" s="69"/>
      <c r="ADS7" s="69"/>
      <c r="ADT7" s="69"/>
      <c r="ADU7" s="69"/>
      <c r="ADV7" s="69"/>
      <c r="ADW7" s="69"/>
      <c r="ADX7" s="69"/>
      <c r="ADY7" s="69"/>
      <c r="ADZ7" s="69"/>
      <c r="AEA7" s="69"/>
      <c r="AEB7" s="69"/>
      <c r="AEC7" s="69"/>
      <c r="AED7" s="69"/>
      <c r="AEE7" s="69"/>
      <c r="AEF7" s="69"/>
      <c r="AEG7" s="69"/>
      <c r="AEH7" s="69"/>
      <c r="AEI7" s="69"/>
      <c r="AEJ7" s="69"/>
      <c r="AEK7" s="69"/>
      <c r="AEL7" s="69"/>
      <c r="AEM7" s="69"/>
      <c r="AEN7" s="69"/>
      <c r="AEO7" s="69"/>
      <c r="AEP7" s="69"/>
      <c r="AEQ7" s="69"/>
      <c r="AER7" s="69"/>
      <c r="AES7" s="69"/>
      <c r="AET7" s="69"/>
      <c r="AEU7" s="69"/>
      <c r="AEV7" s="69"/>
      <c r="AEW7" s="69"/>
      <c r="AEX7" s="69"/>
      <c r="AEY7" s="69"/>
      <c r="AEZ7" s="69"/>
      <c r="AFA7" s="69"/>
      <c r="AFB7" s="69"/>
      <c r="AFC7" s="69"/>
      <c r="AFD7" s="69"/>
      <c r="AFE7" s="69"/>
      <c r="AFF7" s="69"/>
      <c r="AFG7" s="69"/>
      <c r="AFH7" s="69"/>
      <c r="AFI7" s="69"/>
      <c r="AFJ7" s="69"/>
      <c r="AFK7" s="69"/>
      <c r="AFL7" s="69"/>
      <c r="AFM7" s="69"/>
      <c r="AFN7" s="69"/>
      <c r="AFO7" s="69"/>
      <c r="AFP7" s="69"/>
      <c r="AFQ7" s="69"/>
      <c r="AFR7" s="69"/>
      <c r="AFS7" s="69"/>
      <c r="AFT7" s="69"/>
      <c r="AFU7" s="69"/>
      <c r="AFV7" s="69"/>
      <c r="AFW7" s="69"/>
      <c r="AFX7" s="69"/>
      <c r="AFY7" s="69"/>
      <c r="AFZ7" s="69"/>
      <c r="AGA7" s="69"/>
      <c r="AGB7" s="69"/>
      <c r="AGC7" s="69"/>
      <c r="AGD7" s="69"/>
      <c r="AGE7" s="69"/>
      <c r="AGF7" s="69"/>
      <c r="AGG7" s="69"/>
      <c r="AGH7" s="69"/>
      <c r="AGI7" s="69"/>
      <c r="AGJ7" s="69"/>
      <c r="AGK7" s="69"/>
      <c r="AGL7" s="69"/>
      <c r="AGM7" s="69"/>
      <c r="AGN7" s="69"/>
      <c r="AGO7" s="69"/>
      <c r="AGP7" s="69"/>
      <c r="AGQ7" s="69"/>
      <c r="AGR7" s="69"/>
      <c r="AGS7" s="69"/>
      <c r="AGT7" s="69"/>
      <c r="AGU7" s="69"/>
      <c r="AGV7" s="69"/>
      <c r="AGW7" s="69"/>
      <c r="AGX7" s="69"/>
      <c r="AGY7" s="69"/>
      <c r="AGZ7" s="69"/>
      <c r="AHA7" s="69"/>
      <c r="AHB7" s="69"/>
      <c r="AHC7" s="69"/>
      <c r="AHD7" s="69"/>
      <c r="AHE7" s="69"/>
      <c r="AHF7" s="69"/>
      <c r="AHG7" s="69"/>
      <c r="AHH7" s="69"/>
      <c r="AHI7" s="69"/>
      <c r="AHJ7" s="69"/>
      <c r="AHK7" s="69"/>
      <c r="AHL7" s="69"/>
      <c r="AHM7" s="69"/>
      <c r="AHN7" s="69"/>
      <c r="AHO7" s="69"/>
      <c r="AHP7" s="69"/>
      <c r="AHQ7" s="69"/>
      <c r="AHR7" s="69"/>
      <c r="AHS7" s="69"/>
      <c r="AHT7" s="69"/>
      <c r="AHU7" s="69"/>
      <c r="AHV7" s="69"/>
      <c r="AHW7" s="69"/>
      <c r="AHX7" s="69"/>
      <c r="AHY7" s="69"/>
      <c r="AHZ7" s="69"/>
      <c r="AIA7" s="69"/>
      <c r="AIB7" s="69"/>
      <c r="AIC7" s="69"/>
      <c r="AID7" s="69"/>
      <c r="AIE7" s="69"/>
      <c r="AIF7" s="69"/>
      <c r="AIG7" s="69"/>
      <c r="AIH7" s="69"/>
      <c r="AII7" s="69"/>
      <c r="AIJ7" s="69"/>
      <c r="AIK7" s="69"/>
      <c r="AIL7" s="69"/>
      <c r="AIM7" s="69"/>
      <c r="AIN7" s="69"/>
      <c r="AIO7" s="69"/>
      <c r="AIP7" s="69"/>
      <c r="AIQ7" s="69"/>
      <c r="AIR7" s="69"/>
      <c r="AIS7" s="69"/>
      <c r="AIT7" s="69"/>
      <c r="AIU7" s="69"/>
      <c r="AIV7" s="69"/>
      <c r="AIW7" s="69"/>
      <c r="AIX7" s="69"/>
      <c r="AIY7" s="69"/>
      <c r="AIZ7" s="69"/>
      <c r="AJA7" s="69"/>
      <c r="AJB7" s="69"/>
      <c r="AJC7" s="69"/>
      <c r="AJD7" s="69"/>
      <c r="AJE7" s="69"/>
      <c r="AJF7" s="69"/>
      <c r="AJG7" s="69"/>
      <c r="AJH7" s="69"/>
      <c r="AJI7" s="69"/>
      <c r="AJJ7" s="69"/>
      <c r="AJK7" s="69"/>
      <c r="AJL7" s="69"/>
      <c r="AJM7" s="69"/>
      <c r="AJN7" s="69"/>
      <c r="AJO7" s="69"/>
      <c r="AJP7" s="69"/>
      <c r="AJQ7" s="69"/>
      <c r="AJR7" s="69"/>
      <c r="AJS7" s="69"/>
      <c r="AJT7" s="69"/>
      <c r="AJU7" s="69"/>
      <c r="AJV7" s="69"/>
      <c r="AJW7" s="69"/>
      <c r="AJX7" s="69"/>
      <c r="AJY7" s="69"/>
      <c r="AJZ7" s="69"/>
      <c r="AKA7" s="69"/>
      <c r="AKB7" s="69"/>
      <c r="AKC7" s="69"/>
      <c r="AKD7" s="69"/>
      <c r="AKE7" s="69"/>
      <c r="AKF7" s="69"/>
      <c r="AKG7" s="69"/>
      <c r="AKH7" s="69"/>
      <c r="AKI7" s="69"/>
      <c r="AKJ7" s="69"/>
      <c r="AKK7" s="69"/>
      <c r="AKL7" s="69"/>
      <c r="AKM7" s="69"/>
      <c r="AKN7" s="69"/>
      <c r="AKO7" s="69"/>
      <c r="AKP7" s="69"/>
      <c r="AKQ7" s="69"/>
      <c r="AKR7" s="69"/>
      <c r="AKS7" s="69"/>
      <c r="AKT7" s="69"/>
      <c r="AKU7" s="69"/>
      <c r="AKV7" s="69"/>
      <c r="AKW7" s="69"/>
      <c r="AKX7" s="69"/>
      <c r="AKY7" s="69"/>
      <c r="AKZ7" s="69"/>
      <c r="ALA7" s="69"/>
      <c r="ALB7" s="69"/>
      <c r="ALC7" s="69"/>
      <c r="ALD7" s="69"/>
      <c r="ALE7" s="69"/>
      <c r="ALF7" s="69"/>
      <c r="ALG7" s="69"/>
      <c r="ALH7" s="69"/>
      <c r="ALI7" s="69"/>
      <c r="ALJ7" s="69"/>
      <c r="ALK7" s="69"/>
      <c r="ALL7" s="69"/>
      <c r="ALM7" s="69"/>
      <c r="ALN7" s="69"/>
      <c r="ALO7" s="69"/>
      <c r="ALP7" s="69"/>
      <c r="ALQ7" s="69"/>
      <c r="ALR7" s="69"/>
      <c r="ALS7" s="69"/>
      <c r="ALT7" s="69"/>
      <c r="ALU7" s="69"/>
      <c r="ALV7" s="69"/>
      <c r="ALW7" s="69"/>
      <c r="ALX7" s="69"/>
      <c r="ALY7" s="69"/>
      <c r="ALZ7" s="69"/>
      <c r="AMA7" s="69"/>
      <c r="AMB7" s="69"/>
      <c r="AMC7" s="69"/>
      <c r="AMD7" s="69"/>
      <c r="AME7" s="69"/>
      <c r="AMF7" s="69"/>
      <c r="AMG7" s="69"/>
      <c r="AMH7" s="69"/>
      <c r="AMI7" s="69"/>
      <c r="AMJ7" s="69"/>
      <c r="AMK7" s="69"/>
      <c r="AML7" s="69"/>
      <c r="AMM7" s="69"/>
      <c r="AMN7" s="69"/>
      <c r="AMO7" s="69"/>
      <c r="AMP7" s="69"/>
      <c r="AMQ7" s="69"/>
      <c r="AMR7" s="69"/>
      <c r="AMS7" s="69"/>
      <c r="AMT7" s="69"/>
      <c r="AMU7" s="69"/>
      <c r="AMV7" s="69"/>
      <c r="AMW7" s="69"/>
      <c r="AMX7" s="69"/>
      <c r="AMY7" s="69"/>
      <c r="AMZ7" s="69"/>
      <c r="ANA7" s="69"/>
      <c r="ANB7" s="69"/>
      <c r="ANC7" s="69"/>
      <c r="AND7" s="69"/>
      <c r="ANE7" s="69"/>
      <c r="ANF7" s="69"/>
      <c r="ANG7" s="69"/>
      <c r="ANH7" s="69"/>
      <c r="ANI7" s="69"/>
      <c r="ANJ7" s="69"/>
      <c r="ANK7" s="69"/>
      <c r="ANL7" s="69"/>
      <c r="ANM7" s="69"/>
      <c r="ANN7" s="69"/>
      <c r="ANO7" s="69"/>
      <c r="ANP7" s="69"/>
      <c r="ANQ7" s="69"/>
      <c r="ANR7" s="69"/>
      <c r="ANS7" s="69"/>
      <c r="ANT7" s="69"/>
      <c r="ANU7" s="69"/>
      <c r="ANV7" s="69"/>
      <c r="ANW7" s="69"/>
      <c r="ANX7" s="69"/>
      <c r="ANY7" s="69"/>
      <c r="ANZ7" s="69"/>
      <c r="AOA7" s="69"/>
      <c r="AOB7" s="69"/>
      <c r="AOC7" s="69"/>
      <c r="AOD7" s="69"/>
      <c r="AOE7" s="69"/>
      <c r="AOF7" s="69"/>
      <c r="AOG7" s="69"/>
      <c r="AOH7" s="69"/>
      <c r="AOI7" s="69"/>
      <c r="AOJ7" s="69"/>
      <c r="AOK7" s="69"/>
      <c r="AOL7" s="69"/>
      <c r="AOM7" s="69"/>
      <c r="AON7" s="69"/>
      <c r="AOO7" s="69"/>
      <c r="AOP7" s="69"/>
      <c r="AOQ7" s="69"/>
      <c r="AOR7" s="69"/>
      <c r="AOS7" s="69"/>
      <c r="AOT7" s="69"/>
      <c r="AOU7" s="69"/>
      <c r="AOV7" s="69"/>
      <c r="AOW7" s="69"/>
      <c r="AOX7" s="69"/>
      <c r="AOY7" s="69"/>
      <c r="AOZ7" s="69"/>
      <c r="APA7" s="69"/>
      <c r="APB7" s="69"/>
      <c r="APC7" s="69"/>
      <c r="APD7" s="69"/>
      <c r="APE7" s="69"/>
      <c r="APF7" s="69"/>
      <c r="APG7" s="69"/>
      <c r="APH7" s="69"/>
      <c r="API7" s="69"/>
      <c r="APJ7" s="69"/>
      <c r="APK7" s="69"/>
      <c r="APL7" s="69"/>
      <c r="APM7" s="69"/>
      <c r="APN7" s="69"/>
      <c r="APO7" s="69"/>
      <c r="APP7" s="69"/>
      <c r="APQ7" s="69"/>
      <c r="APR7" s="69"/>
      <c r="APS7" s="69"/>
      <c r="APT7" s="69"/>
      <c r="APU7" s="69"/>
      <c r="APV7" s="69"/>
      <c r="APW7" s="69"/>
      <c r="APX7" s="69"/>
      <c r="APY7" s="69"/>
      <c r="APZ7" s="69"/>
      <c r="AQA7" s="69"/>
      <c r="AQB7" s="69"/>
      <c r="AQC7" s="69"/>
      <c r="AQD7" s="69"/>
      <c r="AQE7" s="69"/>
      <c r="AQF7" s="69"/>
      <c r="AQG7" s="69"/>
      <c r="AQH7" s="69"/>
      <c r="AQI7" s="69"/>
      <c r="AQJ7" s="69"/>
      <c r="AQK7" s="69"/>
      <c r="AQL7" s="69"/>
      <c r="AQM7" s="69"/>
      <c r="AQN7" s="69"/>
      <c r="AQO7" s="69"/>
      <c r="AQP7" s="69"/>
      <c r="AQQ7" s="69"/>
      <c r="AQR7" s="69"/>
      <c r="AQS7" s="69"/>
      <c r="AQT7" s="69"/>
      <c r="AQU7" s="69"/>
      <c r="AQV7" s="69"/>
      <c r="AQW7" s="69"/>
      <c r="AQX7" s="69"/>
      <c r="AQY7" s="69"/>
      <c r="AQZ7" s="69"/>
      <c r="ARA7" s="69"/>
      <c r="ARB7" s="69"/>
      <c r="ARC7" s="69"/>
      <c r="ARD7" s="69"/>
      <c r="ARE7" s="69"/>
      <c r="ARF7" s="69"/>
      <c r="ARG7" s="69"/>
      <c r="ARH7" s="69"/>
      <c r="ARI7" s="69"/>
      <c r="ARJ7" s="69"/>
      <c r="ARK7" s="69"/>
      <c r="ARL7" s="69"/>
      <c r="ARM7" s="69"/>
      <c r="ARN7" s="69"/>
      <c r="ARO7" s="69"/>
      <c r="ARP7" s="69"/>
      <c r="ARQ7" s="69"/>
      <c r="ARR7" s="69"/>
      <c r="ARS7" s="69"/>
      <c r="ART7" s="69"/>
      <c r="ARU7" s="69"/>
      <c r="ARV7" s="69"/>
      <c r="ARW7" s="69"/>
      <c r="ARX7" s="69"/>
      <c r="ARY7" s="69"/>
      <c r="ARZ7" s="69"/>
      <c r="ASA7" s="69"/>
      <c r="ASB7" s="69"/>
      <c r="ASC7" s="69"/>
      <c r="ASD7" s="69"/>
      <c r="ASE7" s="69"/>
      <c r="ASF7" s="69"/>
      <c r="ASG7" s="69"/>
      <c r="ASH7" s="69"/>
      <c r="ASI7" s="69"/>
      <c r="ASJ7" s="69"/>
      <c r="ASK7" s="69"/>
      <c r="ASL7" s="69"/>
      <c r="ASM7" s="69"/>
      <c r="ASN7" s="69"/>
      <c r="ASO7" s="69"/>
      <c r="ASP7" s="69"/>
      <c r="ASQ7" s="69"/>
      <c r="ASR7" s="69"/>
      <c r="ASS7" s="69"/>
      <c r="AST7" s="69"/>
      <c r="ASU7" s="69"/>
      <c r="ASV7" s="69"/>
      <c r="ASW7" s="69"/>
      <c r="ASX7" s="69"/>
      <c r="ASY7" s="69"/>
      <c r="ASZ7" s="69"/>
      <c r="ATA7" s="69"/>
      <c r="ATB7" s="69"/>
      <c r="ATC7" s="69"/>
      <c r="ATD7" s="69"/>
      <c r="ATE7" s="69"/>
      <c r="ATF7" s="69"/>
      <c r="ATG7" s="69"/>
      <c r="ATH7" s="69"/>
      <c r="ATI7" s="69"/>
      <c r="ATJ7" s="69"/>
      <c r="ATK7" s="69"/>
      <c r="ATL7" s="69"/>
      <c r="ATM7" s="69"/>
      <c r="ATN7" s="69"/>
      <c r="ATO7" s="69"/>
      <c r="ATP7" s="69"/>
      <c r="ATQ7" s="69"/>
      <c r="ATR7" s="69"/>
      <c r="ATS7" s="69"/>
      <c r="ATT7" s="69"/>
      <c r="ATU7" s="69"/>
      <c r="ATV7" s="69"/>
      <c r="ATW7" s="69"/>
      <c r="ATX7" s="69"/>
      <c r="ATY7" s="69"/>
      <c r="ATZ7" s="69"/>
      <c r="AUA7" s="69"/>
      <c r="AUB7" s="69"/>
      <c r="AUC7" s="69"/>
      <c r="AUD7" s="69"/>
      <c r="AUE7" s="69"/>
      <c r="AUF7" s="69"/>
      <c r="AUG7" s="69"/>
      <c r="AUH7" s="69"/>
      <c r="AUI7" s="69"/>
      <c r="AUJ7" s="69"/>
      <c r="AUK7" s="69"/>
      <c r="AUL7" s="69"/>
      <c r="AUM7" s="69"/>
      <c r="AUN7" s="69"/>
      <c r="AUO7" s="69"/>
      <c r="AUP7" s="69"/>
      <c r="AUQ7" s="69"/>
      <c r="AUR7" s="69"/>
      <c r="AUS7" s="69"/>
      <c r="AUT7" s="69"/>
      <c r="AUU7" s="69"/>
      <c r="AUV7" s="69"/>
      <c r="AUW7" s="69"/>
      <c r="AUX7" s="69"/>
      <c r="AUY7" s="69"/>
      <c r="AUZ7" s="69"/>
      <c r="AVA7" s="69"/>
      <c r="AVB7" s="69"/>
      <c r="AVC7" s="69"/>
      <c r="AVD7" s="69"/>
      <c r="AVE7" s="69"/>
      <c r="AVF7" s="69"/>
      <c r="AVG7" s="69"/>
      <c r="AVH7" s="69"/>
      <c r="AVI7" s="69"/>
      <c r="AVJ7" s="69"/>
      <c r="AVK7" s="69"/>
      <c r="AVL7" s="69"/>
      <c r="AVM7" s="69"/>
      <c r="AVN7" s="69"/>
      <c r="AVO7" s="69"/>
      <c r="AVP7" s="69"/>
      <c r="AVQ7" s="69"/>
      <c r="AVR7" s="69"/>
      <c r="AVS7" s="69"/>
      <c r="AVT7" s="69"/>
      <c r="AVU7" s="69"/>
      <c r="AVV7" s="69"/>
      <c r="AVW7" s="69"/>
      <c r="AVX7" s="69"/>
      <c r="AVY7" s="69"/>
      <c r="AVZ7" s="69"/>
      <c r="AWA7" s="69"/>
      <c r="AWB7" s="69"/>
      <c r="AWC7" s="69"/>
      <c r="AWD7" s="69"/>
      <c r="AWE7" s="69"/>
      <c r="AWF7" s="69"/>
      <c r="AWG7" s="69"/>
      <c r="AWH7" s="69"/>
      <c r="AWI7" s="69"/>
      <c r="AWJ7" s="69"/>
      <c r="AWK7" s="69"/>
      <c r="AWL7" s="69"/>
      <c r="AWM7" s="69"/>
      <c r="AWN7" s="69"/>
      <c r="AWO7" s="69"/>
      <c r="AWP7" s="69"/>
      <c r="AWQ7" s="69"/>
      <c r="AWR7" s="69"/>
      <c r="AWS7" s="69"/>
      <c r="AWT7" s="69"/>
      <c r="AWU7" s="69"/>
      <c r="AWV7" s="69"/>
      <c r="AWW7" s="69"/>
      <c r="AWX7" s="69"/>
      <c r="AWY7" s="69"/>
      <c r="AWZ7" s="69"/>
      <c r="AXA7" s="69"/>
      <c r="AXB7" s="69"/>
      <c r="AXC7" s="69"/>
      <c r="AXD7" s="69"/>
      <c r="AXE7" s="69"/>
      <c r="AXF7" s="69"/>
      <c r="AXG7" s="69"/>
      <c r="AXH7" s="69"/>
      <c r="AXI7" s="69"/>
      <c r="AXJ7" s="69"/>
      <c r="AXK7" s="69"/>
      <c r="AXL7" s="69"/>
      <c r="AXM7" s="69"/>
      <c r="AXN7" s="69"/>
      <c r="AXO7" s="69"/>
      <c r="AXP7" s="69"/>
      <c r="AXQ7" s="69"/>
      <c r="AXR7" s="69"/>
      <c r="AXS7" s="69"/>
      <c r="AXT7" s="69"/>
      <c r="AXU7" s="69"/>
      <c r="AXV7" s="69"/>
      <c r="AXW7" s="69"/>
      <c r="AXX7" s="69"/>
      <c r="AXY7" s="69"/>
      <c r="AXZ7" s="69"/>
      <c r="AYA7" s="69"/>
      <c r="AYB7" s="69"/>
      <c r="AYC7" s="69"/>
      <c r="AYD7" s="69"/>
      <c r="AYE7" s="69"/>
      <c r="AYF7" s="69"/>
      <c r="AYG7" s="69"/>
      <c r="AYH7" s="69"/>
      <c r="AYI7" s="69"/>
      <c r="AYJ7" s="69"/>
      <c r="AYK7" s="69"/>
      <c r="AYL7" s="69"/>
      <c r="AYM7" s="69"/>
      <c r="AYN7" s="69"/>
      <c r="AYO7" s="69"/>
      <c r="AYP7" s="69"/>
      <c r="AYQ7" s="69"/>
      <c r="AYR7" s="69"/>
      <c r="AYS7" s="69"/>
      <c r="AYT7" s="69"/>
      <c r="AYU7" s="69"/>
      <c r="AYV7" s="69"/>
      <c r="AYW7" s="69"/>
      <c r="AYX7" s="69"/>
      <c r="AYY7" s="69"/>
      <c r="AYZ7" s="69"/>
      <c r="AZA7" s="69"/>
      <c r="AZB7" s="69"/>
      <c r="AZC7" s="69"/>
      <c r="AZD7" s="69"/>
      <c r="AZE7" s="69"/>
      <c r="AZF7" s="69"/>
      <c r="AZG7" s="69"/>
      <c r="AZH7" s="69"/>
      <c r="AZI7" s="69"/>
      <c r="AZJ7" s="69"/>
      <c r="AZK7" s="69"/>
      <c r="AZL7" s="69"/>
      <c r="AZM7" s="69"/>
      <c r="AZN7" s="69"/>
      <c r="AZO7" s="69"/>
      <c r="AZP7" s="69"/>
      <c r="AZQ7" s="69"/>
      <c r="AZR7" s="69"/>
      <c r="AZS7" s="69"/>
      <c r="AZT7" s="69"/>
      <c r="AZU7" s="69"/>
      <c r="AZV7" s="69"/>
      <c r="AZW7" s="69"/>
      <c r="AZX7" s="69"/>
      <c r="AZY7" s="69"/>
      <c r="AZZ7" s="69"/>
      <c r="BAA7" s="69"/>
      <c r="BAB7" s="69"/>
      <c r="BAC7" s="69"/>
      <c r="BAD7" s="69"/>
      <c r="BAE7" s="69"/>
      <c r="BAF7" s="69"/>
      <c r="BAG7" s="69"/>
      <c r="BAH7" s="69"/>
      <c r="BAI7" s="69"/>
      <c r="BAJ7" s="69"/>
      <c r="BAK7" s="69"/>
      <c r="BAL7" s="69"/>
      <c r="BAM7" s="69"/>
      <c r="BAN7" s="69"/>
      <c r="BAO7" s="69"/>
      <c r="BAP7" s="69"/>
      <c r="BAQ7" s="69"/>
      <c r="BAR7" s="69"/>
      <c r="BAS7" s="69"/>
      <c r="BAT7" s="69"/>
      <c r="BAU7" s="69"/>
      <c r="BAV7" s="69"/>
      <c r="BAW7" s="69"/>
      <c r="BAX7" s="69"/>
      <c r="BAY7" s="69"/>
      <c r="BAZ7" s="69"/>
      <c r="BBA7" s="69"/>
      <c r="BBB7" s="69"/>
      <c r="BBC7" s="69"/>
      <c r="BBD7" s="69"/>
      <c r="BBE7" s="69"/>
      <c r="BBF7" s="69"/>
      <c r="BBG7" s="69"/>
      <c r="BBH7" s="69"/>
      <c r="BBI7" s="69"/>
      <c r="BBJ7" s="69"/>
      <c r="BBK7" s="69"/>
      <c r="BBL7" s="69"/>
      <c r="BBM7" s="69"/>
      <c r="BBN7" s="69"/>
      <c r="BBO7" s="69"/>
      <c r="BBP7" s="69"/>
      <c r="BBQ7" s="69"/>
      <c r="BBR7" s="69"/>
      <c r="BBS7" s="69"/>
      <c r="BBT7" s="69"/>
      <c r="BBU7" s="69"/>
      <c r="BBV7" s="69"/>
      <c r="BBW7" s="69"/>
      <c r="BBX7" s="69"/>
      <c r="BBY7" s="69"/>
      <c r="BBZ7" s="69"/>
      <c r="BCA7" s="69"/>
      <c r="BCB7" s="69"/>
      <c r="BCC7" s="69"/>
      <c r="BCD7" s="69"/>
      <c r="BCE7" s="69"/>
      <c r="BCF7" s="69"/>
      <c r="BCG7" s="69"/>
      <c r="BCH7" s="69"/>
      <c r="BCI7" s="69"/>
      <c r="BCJ7" s="69"/>
      <c r="BCK7" s="69"/>
      <c r="BCL7" s="69"/>
      <c r="BCM7" s="69"/>
      <c r="BCN7" s="69"/>
      <c r="BCO7" s="69"/>
      <c r="BCP7" s="69"/>
      <c r="BCQ7" s="69"/>
      <c r="BCR7" s="69"/>
      <c r="BCS7" s="69"/>
      <c r="BCT7" s="69"/>
      <c r="BCU7" s="69"/>
      <c r="BCV7" s="69"/>
      <c r="BCW7" s="69"/>
      <c r="BCX7" s="69"/>
      <c r="BCY7" s="69"/>
      <c r="BCZ7" s="69"/>
      <c r="BDA7" s="69"/>
      <c r="BDB7" s="69"/>
      <c r="BDC7" s="69"/>
      <c r="BDD7" s="69"/>
      <c r="BDE7" s="69"/>
      <c r="BDF7" s="69"/>
      <c r="BDG7" s="69"/>
      <c r="BDH7" s="69"/>
      <c r="BDI7" s="69"/>
      <c r="BDJ7" s="69"/>
      <c r="BDK7" s="69"/>
      <c r="BDL7" s="69"/>
      <c r="BDM7" s="69"/>
      <c r="BDN7" s="69"/>
      <c r="BDO7" s="69"/>
      <c r="BDP7" s="69"/>
      <c r="BDQ7" s="69"/>
      <c r="BDR7" s="69"/>
      <c r="BDS7" s="69"/>
      <c r="BDT7" s="69"/>
      <c r="BDU7" s="69"/>
      <c r="BDV7" s="69"/>
      <c r="BDW7" s="69"/>
      <c r="BDX7" s="69"/>
      <c r="BDY7" s="69"/>
      <c r="BDZ7" s="69"/>
      <c r="BEA7" s="69"/>
      <c r="BEB7" s="69"/>
      <c r="BEC7" s="69"/>
      <c r="BED7" s="69"/>
      <c r="BEE7" s="69"/>
      <c r="BEF7" s="69"/>
      <c r="BEG7" s="69"/>
      <c r="BEH7" s="69"/>
      <c r="BEI7" s="69"/>
      <c r="BEJ7" s="69"/>
      <c r="BEK7" s="69"/>
      <c r="BEL7" s="69"/>
      <c r="BEM7" s="69"/>
      <c r="BEN7" s="69"/>
      <c r="BEO7" s="69"/>
      <c r="BEP7" s="69"/>
      <c r="BEQ7" s="69"/>
      <c r="BER7" s="69"/>
      <c r="BES7" s="69"/>
      <c r="BET7" s="69"/>
      <c r="BEU7" s="69"/>
      <c r="BEV7" s="69"/>
      <c r="BEW7" s="69"/>
      <c r="BEX7" s="69"/>
      <c r="BEY7" s="69"/>
      <c r="BEZ7" s="69"/>
      <c r="BFA7" s="69"/>
      <c r="BFB7" s="69"/>
      <c r="BFC7" s="69"/>
      <c r="BFD7" s="69"/>
      <c r="BFE7" s="69"/>
      <c r="BFF7" s="69"/>
      <c r="BFG7" s="69"/>
      <c r="BFH7" s="69"/>
      <c r="BFI7" s="69"/>
      <c r="BFJ7" s="69"/>
      <c r="BFK7" s="69"/>
      <c r="BFL7" s="69"/>
      <c r="BFM7" s="69"/>
      <c r="BFN7" s="69"/>
      <c r="BFO7" s="69"/>
      <c r="BFP7" s="69"/>
      <c r="BFQ7" s="69"/>
      <c r="BFR7" s="69"/>
      <c r="BFS7" s="69"/>
      <c r="BFT7" s="69"/>
      <c r="BFU7" s="69"/>
      <c r="BFV7" s="69"/>
      <c r="BFW7" s="69"/>
      <c r="BFX7" s="69"/>
      <c r="BFY7" s="69"/>
      <c r="BFZ7" s="69"/>
      <c r="BGA7" s="69"/>
      <c r="BGB7" s="69"/>
      <c r="BGC7" s="69"/>
      <c r="BGD7" s="69"/>
      <c r="BGE7" s="69"/>
      <c r="BGF7" s="69"/>
      <c r="BGG7" s="69"/>
      <c r="BGH7" s="69"/>
      <c r="BGI7" s="69"/>
      <c r="BGJ7" s="69"/>
      <c r="BGK7" s="69"/>
      <c r="BGL7" s="69"/>
      <c r="BGM7" s="69"/>
      <c r="BGN7" s="69"/>
      <c r="BGO7" s="69"/>
      <c r="BGP7" s="69"/>
      <c r="BGQ7" s="69"/>
      <c r="BGR7" s="69"/>
      <c r="BGS7" s="69"/>
      <c r="BGT7" s="69"/>
      <c r="BGU7" s="69"/>
      <c r="BGV7" s="69"/>
      <c r="BGW7" s="69"/>
      <c r="BGX7" s="69"/>
      <c r="BGY7" s="69"/>
      <c r="BGZ7" s="69"/>
      <c r="BHA7" s="69"/>
      <c r="BHB7" s="69"/>
      <c r="BHC7" s="69"/>
      <c r="BHD7" s="69"/>
      <c r="BHE7" s="69"/>
      <c r="BHF7" s="69"/>
      <c r="BHG7" s="69"/>
      <c r="BHH7" s="69"/>
      <c r="BHI7" s="69"/>
      <c r="BHJ7" s="69"/>
      <c r="BHK7" s="69"/>
      <c r="BHL7" s="69"/>
      <c r="BHM7" s="69"/>
      <c r="BHN7" s="69"/>
      <c r="BHO7" s="69"/>
      <c r="BHP7" s="69"/>
      <c r="BHQ7" s="69"/>
      <c r="BHR7" s="69"/>
      <c r="BHS7" s="69"/>
      <c r="BHT7" s="69"/>
      <c r="BHU7" s="69"/>
      <c r="BHV7" s="69"/>
      <c r="BHW7" s="69"/>
      <c r="BHX7" s="69"/>
      <c r="BHY7" s="69"/>
      <c r="BHZ7" s="69"/>
      <c r="BIA7" s="69"/>
      <c r="BIB7" s="69"/>
      <c r="BIC7" s="69"/>
      <c r="BID7" s="69"/>
      <c r="BIE7" s="69"/>
      <c r="BIF7" s="69"/>
      <c r="BIG7" s="69"/>
      <c r="BIH7" s="69"/>
      <c r="BII7" s="69"/>
      <c r="BIJ7" s="69"/>
      <c r="BIK7" s="69"/>
      <c r="BIL7" s="69"/>
      <c r="BIM7" s="69"/>
      <c r="BIN7" s="69"/>
      <c r="BIO7" s="69"/>
      <c r="BIP7" s="69"/>
      <c r="BIQ7" s="69"/>
      <c r="BIR7" s="69"/>
      <c r="BIS7" s="69"/>
      <c r="BIT7" s="69"/>
      <c r="BIU7" s="69"/>
      <c r="BIV7" s="69"/>
      <c r="BIW7" s="69"/>
      <c r="BIX7" s="69"/>
      <c r="BIY7" s="69"/>
      <c r="BIZ7" s="69"/>
      <c r="BJA7" s="69"/>
      <c r="BJB7" s="69"/>
      <c r="BJC7" s="69"/>
      <c r="BJD7" s="69"/>
      <c r="BJE7" s="69"/>
      <c r="BJF7" s="69"/>
      <c r="BJG7" s="69"/>
      <c r="BJH7" s="69"/>
      <c r="BJI7" s="69"/>
      <c r="BJJ7" s="69"/>
      <c r="BJK7" s="69"/>
      <c r="BJL7" s="69"/>
      <c r="BJM7" s="69"/>
      <c r="BJN7" s="69"/>
      <c r="BJO7" s="69"/>
      <c r="BJP7" s="69"/>
      <c r="BJQ7" s="69"/>
      <c r="BJR7" s="69"/>
      <c r="BJS7" s="69"/>
      <c r="BJT7" s="69"/>
      <c r="BJU7" s="69"/>
      <c r="BJV7" s="69"/>
      <c r="BJW7" s="69"/>
      <c r="BJX7" s="69"/>
      <c r="BJY7" s="69"/>
      <c r="BJZ7" s="69"/>
      <c r="BKA7" s="69"/>
      <c r="BKB7" s="69"/>
      <c r="BKC7" s="69"/>
      <c r="BKD7" s="69"/>
      <c r="BKE7" s="69"/>
      <c r="BKF7" s="69"/>
      <c r="BKG7" s="69"/>
      <c r="BKH7" s="69"/>
      <c r="BKI7" s="69"/>
      <c r="BKJ7" s="69"/>
      <c r="BKK7" s="69"/>
      <c r="BKL7" s="69"/>
      <c r="BKM7" s="69"/>
      <c r="BKN7" s="69"/>
      <c r="BKO7" s="69"/>
      <c r="BKP7" s="69"/>
      <c r="BKQ7" s="69"/>
      <c r="BKR7" s="69"/>
      <c r="BKS7" s="69"/>
      <c r="BKT7" s="69"/>
      <c r="BKU7" s="69"/>
      <c r="BKV7" s="69"/>
      <c r="BKW7" s="69"/>
      <c r="BKX7" s="69"/>
      <c r="BKY7" s="69"/>
      <c r="BKZ7" s="69"/>
      <c r="BLA7" s="69"/>
      <c r="BLB7" s="69"/>
      <c r="BLC7" s="69"/>
      <c r="BLD7" s="69"/>
      <c r="BLE7" s="69"/>
      <c r="BLF7" s="69"/>
      <c r="BLG7" s="69"/>
      <c r="BLH7" s="69"/>
      <c r="BLI7" s="69"/>
      <c r="BLJ7" s="69"/>
      <c r="BLK7" s="69"/>
      <c r="BLL7" s="69"/>
      <c r="BLM7" s="69"/>
      <c r="BLN7" s="69"/>
      <c r="BLO7" s="69"/>
      <c r="BLP7" s="69"/>
      <c r="BLQ7" s="69"/>
      <c r="BLR7" s="69"/>
      <c r="BLS7" s="69"/>
      <c r="BLT7" s="69"/>
      <c r="BLU7" s="69"/>
      <c r="BLV7" s="69"/>
      <c r="BLW7" s="69"/>
      <c r="BLX7" s="69"/>
      <c r="BLY7" s="69"/>
      <c r="BLZ7" s="69"/>
      <c r="BMA7" s="69"/>
      <c r="BMB7" s="69"/>
      <c r="BMC7" s="69"/>
      <c r="BMD7" s="69"/>
      <c r="BME7" s="69"/>
      <c r="BMF7" s="69"/>
      <c r="BMG7" s="69"/>
      <c r="BMH7" s="69"/>
      <c r="BMI7" s="69"/>
      <c r="BMJ7" s="69"/>
      <c r="BMK7" s="69"/>
      <c r="BML7" s="69"/>
      <c r="BMM7" s="69"/>
      <c r="BMN7" s="69"/>
      <c r="BMO7" s="69"/>
      <c r="BMP7" s="69"/>
      <c r="BMQ7" s="69"/>
      <c r="BMR7" s="69"/>
      <c r="BMS7" s="69"/>
      <c r="BMT7" s="69"/>
      <c r="BMU7" s="69"/>
      <c r="BMV7" s="69"/>
      <c r="BMW7" s="69"/>
      <c r="BMX7" s="69"/>
      <c r="BMY7" s="69"/>
      <c r="BMZ7" s="69"/>
      <c r="BNA7" s="69"/>
      <c r="BNB7" s="69"/>
      <c r="BNC7" s="69"/>
      <c r="BND7" s="69"/>
      <c r="BNE7" s="69"/>
      <c r="BNF7" s="69"/>
      <c r="BNG7" s="69"/>
      <c r="BNH7" s="69"/>
      <c r="BNI7" s="69"/>
      <c r="BNJ7" s="69"/>
      <c r="BNK7" s="69"/>
      <c r="BNL7" s="69"/>
      <c r="BNM7" s="69"/>
      <c r="BNN7" s="69"/>
      <c r="BNO7" s="69"/>
      <c r="BNP7" s="69"/>
      <c r="BNQ7" s="69"/>
      <c r="BNR7" s="69"/>
      <c r="BNS7" s="69"/>
      <c r="BNT7" s="69"/>
      <c r="BNU7" s="69"/>
      <c r="BNV7" s="69"/>
      <c r="BNW7" s="69"/>
      <c r="BNX7" s="69"/>
      <c r="BNY7" s="69"/>
      <c r="BNZ7" s="69"/>
      <c r="BOA7" s="69"/>
      <c r="BOB7" s="69"/>
      <c r="BOC7" s="69"/>
      <c r="BOD7" s="69"/>
      <c r="BOE7" s="69"/>
      <c r="BOF7" s="69"/>
      <c r="BOG7" s="69"/>
      <c r="BOH7" s="69"/>
      <c r="BOI7" s="69"/>
      <c r="BOJ7" s="69"/>
      <c r="BOK7" s="69"/>
      <c r="BOL7" s="69"/>
      <c r="BOM7" s="69"/>
      <c r="BON7" s="69"/>
      <c r="BOO7" s="69"/>
      <c r="BOP7" s="69"/>
      <c r="BOQ7" s="69"/>
      <c r="BOR7" s="69"/>
      <c r="BOS7" s="69"/>
      <c r="BOT7" s="69"/>
      <c r="BOU7" s="69"/>
      <c r="BOV7" s="69"/>
      <c r="BOW7" s="69"/>
      <c r="BOX7" s="69"/>
      <c r="BOY7" s="69"/>
      <c r="BOZ7" s="69"/>
      <c r="BPA7" s="69"/>
      <c r="BPB7" s="69"/>
      <c r="BPC7" s="69"/>
      <c r="BPD7" s="69"/>
      <c r="BPE7" s="69"/>
      <c r="BPF7" s="69"/>
      <c r="BPG7" s="69"/>
      <c r="BPH7" s="69"/>
      <c r="BPI7" s="69"/>
      <c r="BPJ7" s="69"/>
      <c r="BPK7" s="69"/>
      <c r="BPL7" s="69"/>
      <c r="BPM7" s="69"/>
      <c r="BPN7" s="69"/>
      <c r="BPO7" s="69"/>
      <c r="BPP7" s="69"/>
      <c r="BPQ7" s="69"/>
      <c r="BPR7" s="69"/>
      <c r="BPS7" s="69"/>
      <c r="BPT7" s="69"/>
      <c r="BPU7" s="69"/>
      <c r="BPV7" s="69"/>
      <c r="BPW7" s="69"/>
      <c r="BPX7" s="69"/>
      <c r="BPY7" s="69"/>
      <c r="BPZ7" s="69"/>
      <c r="BQA7" s="69"/>
      <c r="BQB7" s="69"/>
      <c r="BQC7" s="69"/>
      <c r="BQD7" s="69"/>
      <c r="BQE7" s="69"/>
      <c r="BQF7" s="69"/>
      <c r="BQG7" s="69"/>
      <c r="BQH7" s="69"/>
      <c r="BQI7" s="69"/>
      <c r="BQJ7" s="69"/>
      <c r="BQK7" s="69"/>
      <c r="BQL7" s="69"/>
      <c r="BQM7" s="69"/>
      <c r="BQN7" s="69"/>
      <c r="BQO7" s="69"/>
      <c r="BQP7" s="69"/>
      <c r="BQQ7" s="69"/>
      <c r="BQR7" s="69"/>
      <c r="BQS7" s="69"/>
      <c r="BQT7" s="69"/>
      <c r="BQU7" s="69"/>
      <c r="BQV7" s="69"/>
      <c r="BQW7" s="69"/>
      <c r="BQX7" s="69"/>
      <c r="BQY7" s="69"/>
      <c r="BQZ7" s="69"/>
      <c r="BRA7" s="69"/>
      <c r="BRB7" s="69"/>
      <c r="BRC7" s="69"/>
      <c r="BRD7" s="69"/>
      <c r="BRE7" s="69"/>
      <c r="BRF7" s="69"/>
      <c r="BRG7" s="69"/>
      <c r="BRH7" s="69"/>
      <c r="BRI7" s="69"/>
      <c r="BRJ7" s="69"/>
      <c r="BRK7" s="69"/>
      <c r="BRL7" s="69"/>
      <c r="BRM7" s="69"/>
      <c r="BRN7" s="69"/>
      <c r="BRO7" s="69"/>
      <c r="BRP7" s="69"/>
      <c r="BRQ7" s="69"/>
      <c r="BRR7" s="69"/>
      <c r="BRS7" s="69"/>
      <c r="BRT7" s="69"/>
      <c r="BRU7" s="69"/>
      <c r="BRV7" s="69"/>
      <c r="BRW7" s="69"/>
      <c r="BRX7" s="69"/>
      <c r="BRY7" s="69"/>
      <c r="BRZ7" s="69"/>
      <c r="BSA7" s="69"/>
      <c r="BSB7" s="69"/>
      <c r="BSC7" s="69"/>
      <c r="BSD7" s="69"/>
      <c r="BSE7" s="69"/>
      <c r="BSF7" s="69"/>
      <c r="BSG7" s="69"/>
      <c r="BSH7" s="69"/>
      <c r="BSI7" s="69"/>
      <c r="BSJ7" s="69"/>
      <c r="BSK7" s="69"/>
      <c r="BSL7" s="69"/>
      <c r="BSM7" s="69"/>
      <c r="BSN7" s="69"/>
      <c r="BSO7" s="69"/>
      <c r="BSP7" s="69"/>
      <c r="BSQ7" s="69"/>
      <c r="BSR7" s="69"/>
      <c r="BSS7" s="69"/>
      <c r="BST7" s="69"/>
      <c r="BSU7" s="69"/>
      <c r="BSV7" s="69"/>
      <c r="BSW7" s="69"/>
      <c r="BSX7" s="69"/>
      <c r="BSY7" s="69"/>
      <c r="BSZ7" s="69"/>
      <c r="BTA7" s="69"/>
      <c r="BTB7" s="69"/>
      <c r="BTC7" s="69"/>
      <c r="BTD7" s="69"/>
      <c r="BTE7" s="69"/>
      <c r="BTF7" s="69"/>
      <c r="BTG7" s="69"/>
      <c r="BTH7" s="69"/>
      <c r="BTI7" s="69"/>
      <c r="BTJ7" s="69"/>
      <c r="BTK7" s="69"/>
      <c r="BTL7" s="69"/>
      <c r="BTM7" s="69"/>
      <c r="BTN7" s="69"/>
      <c r="BTO7" s="69"/>
      <c r="BTP7" s="69"/>
      <c r="BTQ7" s="69"/>
      <c r="BTR7" s="69"/>
      <c r="BTS7" s="69"/>
      <c r="BTT7" s="69"/>
      <c r="BTU7" s="69"/>
      <c r="BTV7" s="69"/>
      <c r="BTW7" s="69"/>
      <c r="BTX7" s="69"/>
      <c r="BTY7" s="69"/>
      <c r="BTZ7" s="69"/>
      <c r="BUA7" s="69"/>
      <c r="BUB7" s="69"/>
      <c r="BUC7" s="69"/>
      <c r="BUD7" s="69"/>
      <c r="BUE7" s="69"/>
      <c r="BUF7" s="69"/>
      <c r="BUG7" s="69"/>
      <c r="BUH7" s="69"/>
      <c r="BUI7" s="69"/>
      <c r="BUJ7" s="69"/>
      <c r="BUK7" s="69"/>
      <c r="BUL7" s="69"/>
      <c r="BUM7" s="69"/>
      <c r="BUN7" s="69"/>
      <c r="BUO7" s="69"/>
      <c r="BUP7" s="69"/>
      <c r="BUQ7" s="69"/>
      <c r="BUR7" s="69"/>
      <c r="BUS7" s="69"/>
      <c r="BUT7" s="69"/>
      <c r="BUU7" s="69"/>
      <c r="BUV7" s="69"/>
      <c r="BUW7" s="69"/>
      <c r="BUX7" s="69"/>
      <c r="BUY7" s="69"/>
      <c r="BUZ7" s="69"/>
      <c r="BVA7" s="69"/>
      <c r="BVB7" s="69"/>
      <c r="BVC7" s="69"/>
      <c r="BVD7" s="69"/>
      <c r="BVE7" s="69"/>
      <c r="BVF7" s="69"/>
      <c r="BVG7" s="69"/>
      <c r="BVH7" s="69"/>
      <c r="BVI7" s="69"/>
      <c r="BVJ7" s="69"/>
      <c r="BVK7" s="69"/>
      <c r="BVL7" s="69"/>
      <c r="BVM7" s="69"/>
      <c r="BVN7" s="69"/>
      <c r="BVO7" s="69"/>
      <c r="BVP7" s="69"/>
      <c r="BVQ7" s="69"/>
      <c r="BVR7" s="69"/>
      <c r="BVS7" s="69"/>
      <c r="BVT7" s="69"/>
      <c r="BVU7" s="69"/>
      <c r="BVV7" s="69"/>
      <c r="BVW7" s="69"/>
      <c r="BVX7" s="69"/>
      <c r="BVY7" s="69"/>
      <c r="BVZ7" s="69"/>
      <c r="BWA7" s="69"/>
      <c r="BWB7" s="69"/>
      <c r="BWC7" s="69"/>
      <c r="BWD7" s="69"/>
      <c r="BWE7" s="69"/>
      <c r="BWF7" s="69"/>
      <c r="BWG7" s="69"/>
      <c r="BWH7" s="69"/>
      <c r="BWI7" s="69"/>
      <c r="BWJ7" s="69"/>
      <c r="BWK7" s="69"/>
      <c r="BWL7" s="69"/>
      <c r="BWM7" s="69"/>
      <c r="BWN7" s="69"/>
      <c r="BWO7" s="69"/>
      <c r="BWP7" s="69"/>
      <c r="BWQ7" s="69"/>
      <c r="BWR7" s="69"/>
      <c r="BWS7" s="69"/>
      <c r="BWT7" s="69"/>
      <c r="BWU7" s="69"/>
      <c r="BWV7" s="69"/>
      <c r="BWW7" s="69"/>
      <c r="BWX7" s="69"/>
      <c r="BWY7" s="69"/>
      <c r="BWZ7" s="69"/>
      <c r="BXA7" s="69"/>
      <c r="BXB7" s="69"/>
      <c r="BXC7" s="69"/>
      <c r="BXD7" s="69"/>
      <c r="BXE7" s="69"/>
      <c r="BXF7" s="69"/>
      <c r="BXG7" s="69"/>
      <c r="BXH7" s="69"/>
      <c r="BXI7" s="69"/>
      <c r="BXJ7" s="69"/>
      <c r="BXK7" s="69"/>
      <c r="BXL7" s="69"/>
      <c r="BXM7" s="69"/>
      <c r="BXN7" s="69"/>
      <c r="BXO7" s="69"/>
      <c r="BXP7" s="69"/>
      <c r="BXQ7" s="69"/>
      <c r="BXR7" s="69"/>
      <c r="BXS7" s="69"/>
      <c r="BXT7" s="69"/>
      <c r="BXU7" s="69"/>
      <c r="BXV7" s="69"/>
      <c r="BXW7" s="69"/>
      <c r="BXX7" s="69"/>
      <c r="BXY7" s="69"/>
      <c r="BXZ7" s="69"/>
      <c r="BYA7" s="69"/>
      <c r="BYB7" s="69"/>
      <c r="BYC7" s="69"/>
      <c r="BYD7" s="69"/>
      <c r="BYE7" s="69"/>
      <c r="BYF7" s="69"/>
      <c r="BYG7" s="69"/>
      <c r="BYH7" s="69"/>
      <c r="BYI7" s="69"/>
      <c r="BYJ7" s="69"/>
      <c r="BYK7" s="69"/>
      <c r="BYL7" s="69"/>
      <c r="BYM7" s="69"/>
      <c r="BYN7" s="69"/>
      <c r="BYO7" s="69"/>
      <c r="BYP7" s="69"/>
      <c r="BYQ7" s="69"/>
      <c r="BYR7" s="69"/>
      <c r="BYS7" s="69"/>
      <c r="BYT7" s="69"/>
      <c r="BYU7" s="69"/>
      <c r="BYV7" s="69"/>
      <c r="BYW7" s="69"/>
      <c r="BYX7" s="69"/>
      <c r="BYY7" s="69"/>
      <c r="BYZ7" s="69"/>
      <c r="BZA7" s="69"/>
      <c r="BZB7" s="69"/>
      <c r="BZC7" s="69"/>
      <c r="BZD7" s="69"/>
      <c r="BZE7" s="69"/>
      <c r="BZF7" s="69"/>
      <c r="BZG7" s="69"/>
      <c r="BZH7" s="69"/>
      <c r="BZI7" s="69"/>
      <c r="BZJ7" s="69"/>
      <c r="BZK7" s="69"/>
      <c r="BZL7" s="69"/>
      <c r="BZM7" s="69"/>
      <c r="BZN7" s="69"/>
      <c r="BZO7" s="69"/>
      <c r="BZP7" s="69"/>
      <c r="BZQ7" s="69"/>
      <c r="BZR7" s="69"/>
      <c r="BZS7" s="69"/>
      <c r="BZT7" s="69"/>
      <c r="BZU7" s="69"/>
      <c r="BZV7" s="69"/>
      <c r="BZW7" s="69"/>
      <c r="BZX7" s="69"/>
      <c r="BZY7" s="69"/>
      <c r="BZZ7" s="69"/>
      <c r="CAA7" s="69"/>
      <c r="CAB7" s="69"/>
      <c r="CAC7" s="69"/>
      <c r="CAD7" s="69"/>
      <c r="CAE7" s="69"/>
      <c r="CAF7" s="69"/>
      <c r="CAG7" s="69"/>
      <c r="CAH7" s="69"/>
      <c r="CAI7" s="69"/>
      <c r="CAJ7" s="69"/>
      <c r="CAK7" s="69"/>
      <c r="CAL7" s="69"/>
      <c r="CAM7" s="69"/>
      <c r="CAN7" s="69"/>
      <c r="CAO7" s="69"/>
      <c r="CAP7" s="69"/>
      <c r="CAQ7" s="69"/>
      <c r="CAR7" s="69"/>
      <c r="CAS7" s="69"/>
      <c r="CAT7" s="69"/>
      <c r="CAU7" s="69"/>
      <c r="CAV7" s="69"/>
      <c r="CAW7" s="69"/>
      <c r="CAX7" s="69"/>
      <c r="CAY7" s="69"/>
      <c r="CAZ7" s="69"/>
      <c r="CBA7" s="69"/>
      <c r="CBB7" s="69"/>
      <c r="CBC7" s="69"/>
      <c r="CBD7" s="69"/>
      <c r="CBE7" s="69"/>
      <c r="CBF7" s="69"/>
      <c r="CBG7" s="69"/>
      <c r="CBH7" s="69"/>
      <c r="CBI7" s="69"/>
      <c r="CBJ7" s="69"/>
      <c r="CBK7" s="69"/>
      <c r="CBL7" s="69"/>
      <c r="CBM7" s="69"/>
      <c r="CBN7" s="69"/>
      <c r="CBO7" s="69"/>
      <c r="CBP7" s="69"/>
      <c r="CBQ7" s="69"/>
      <c r="CBR7" s="69"/>
      <c r="CBS7" s="69"/>
      <c r="CBT7" s="69"/>
      <c r="CBU7" s="69"/>
      <c r="CBV7" s="69"/>
      <c r="CBW7" s="69"/>
      <c r="CBX7" s="69"/>
      <c r="CBY7" s="69"/>
      <c r="CBZ7" s="69"/>
      <c r="CCA7" s="69"/>
      <c r="CCB7" s="69"/>
      <c r="CCC7" s="69"/>
      <c r="CCD7" s="69"/>
      <c r="CCE7" s="69"/>
      <c r="CCF7" s="69"/>
      <c r="CCG7" s="69"/>
      <c r="CCH7" s="69"/>
      <c r="CCI7" s="69"/>
      <c r="CCJ7" s="69"/>
      <c r="CCK7" s="69"/>
      <c r="CCL7" s="69"/>
      <c r="CCM7" s="69"/>
      <c r="CCN7" s="69"/>
      <c r="CCO7" s="69"/>
      <c r="CCP7" s="69"/>
      <c r="CCQ7" s="69"/>
      <c r="CCR7" s="69"/>
      <c r="CCS7" s="69"/>
      <c r="CCT7" s="69"/>
      <c r="CCU7" s="69"/>
      <c r="CCV7" s="69"/>
      <c r="CCW7" s="69"/>
      <c r="CCX7" s="69"/>
      <c r="CCY7" s="69"/>
      <c r="CCZ7" s="69"/>
      <c r="CDA7" s="69"/>
      <c r="CDB7" s="69"/>
      <c r="CDC7" s="69"/>
      <c r="CDD7" s="69"/>
      <c r="CDE7" s="69"/>
      <c r="CDF7" s="69"/>
      <c r="CDG7" s="69"/>
      <c r="CDH7" s="69"/>
      <c r="CDI7" s="69"/>
      <c r="CDJ7" s="69"/>
      <c r="CDK7" s="69"/>
      <c r="CDL7" s="69"/>
      <c r="CDM7" s="69"/>
      <c r="CDN7" s="69"/>
      <c r="CDO7" s="69"/>
      <c r="CDP7" s="69"/>
      <c r="CDQ7" s="69"/>
      <c r="CDR7" s="69"/>
      <c r="CDS7" s="69"/>
      <c r="CDT7" s="69"/>
      <c r="CDU7" s="69"/>
      <c r="CDV7" s="69"/>
      <c r="CDW7" s="69"/>
      <c r="CDX7" s="69"/>
      <c r="CDY7" s="69"/>
      <c r="CDZ7" s="69"/>
      <c r="CEA7" s="69"/>
      <c r="CEB7" s="69"/>
      <c r="CEC7" s="69"/>
      <c r="CED7" s="69"/>
      <c r="CEE7" s="69"/>
      <c r="CEF7" s="69"/>
      <c r="CEG7" s="69"/>
      <c r="CEH7" s="69"/>
      <c r="CEI7" s="69"/>
      <c r="CEJ7" s="69"/>
      <c r="CEK7" s="69"/>
      <c r="CEL7" s="69"/>
      <c r="CEM7" s="69"/>
      <c r="CEN7" s="69"/>
      <c r="CEO7" s="69"/>
      <c r="CEP7" s="69"/>
      <c r="CEQ7" s="69"/>
      <c r="CER7" s="69"/>
      <c r="CES7" s="69"/>
      <c r="CET7" s="69"/>
      <c r="CEU7" s="69"/>
      <c r="CEV7" s="69"/>
      <c r="CEW7" s="69"/>
      <c r="CEX7" s="69"/>
      <c r="CEY7" s="69"/>
      <c r="CEZ7" s="69"/>
      <c r="CFA7" s="69"/>
      <c r="CFB7" s="69"/>
      <c r="CFC7" s="69"/>
      <c r="CFD7" s="69"/>
      <c r="CFE7" s="69"/>
      <c r="CFF7" s="69"/>
      <c r="CFG7" s="69"/>
      <c r="CFH7" s="69"/>
      <c r="CFI7" s="69"/>
      <c r="CFJ7" s="69"/>
      <c r="CFK7" s="69"/>
      <c r="CFL7" s="69"/>
      <c r="CFM7" s="69"/>
      <c r="CFN7" s="69"/>
      <c r="CFO7" s="69"/>
      <c r="CFP7" s="69"/>
      <c r="CFQ7" s="69"/>
      <c r="CFR7" s="69"/>
      <c r="CFS7" s="69"/>
      <c r="CFT7" s="69"/>
      <c r="CFU7" s="69"/>
      <c r="CFV7" s="69"/>
      <c r="CFW7" s="69"/>
      <c r="CFX7" s="69"/>
      <c r="CFY7" s="69"/>
      <c r="CFZ7" s="69"/>
      <c r="CGA7" s="69"/>
      <c r="CGB7" s="69"/>
      <c r="CGC7" s="69"/>
      <c r="CGD7" s="69"/>
      <c r="CGE7" s="69"/>
      <c r="CGF7" s="69"/>
      <c r="CGG7" s="69"/>
      <c r="CGH7" s="69"/>
      <c r="CGI7" s="69"/>
      <c r="CGJ7" s="69"/>
      <c r="CGK7" s="69"/>
      <c r="CGL7" s="69"/>
      <c r="CGM7" s="69"/>
      <c r="CGN7" s="69"/>
      <c r="CGO7" s="69"/>
      <c r="CGP7" s="69"/>
      <c r="CGQ7" s="69"/>
      <c r="CGR7" s="69"/>
      <c r="CGS7" s="69"/>
      <c r="CGT7" s="69"/>
      <c r="CGU7" s="69"/>
      <c r="CGV7" s="69"/>
      <c r="CGW7" s="69"/>
      <c r="CGX7" s="69"/>
      <c r="CGY7" s="69"/>
      <c r="CGZ7" s="69"/>
      <c r="CHA7" s="69"/>
      <c r="CHB7" s="69"/>
      <c r="CHC7" s="69"/>
      <c r="CHD7" s="69"/>
      <c r="CHE7" s="69"/>
      <c r="CHF7" s="69"/>
      <c r="CHG7" s="69"/>
      <c r="CHH7" s="69"/>
      <c r="CHI7" s="69"/>
      <c r="CHJ7" s="69"/>
      <c r="CHK7" s="69"/>
      <c r="CHL7" s="69"/>
      <c r="CHM7" s="69"/>
      <c r="CHN7" s="69"/>
      <c r="CHO7" s="69"/>
      <c r="CHP7" s="69"/>
      <c r="CHQ7" s="69"/>
      <c r="CHR7" s="69"/>
      <c r="CHS7" s="69"/>
      <c r="CHT7" s="69"/>
      <c r="CHU7" s="69"/>
      <c r="CHV7" s="69"/>
      <c r="CHW7" s="69"/>
      <c r="CHX7" s="69"/>
      <c r="CHY7" s="69"/>
      <c r="CHZ7" s="69"/>
      <c r="CIA7" s="69"/>
      <c r="CIB7" s="69"/>
      <c r="CIC7" s="69"/>
      <c r="CID7" s="69"/>
      <c r="CIE7" s="69"/>
      <c r="CIF7" s="69"/>
      <c r="CIG7" s="69"/>
      <c r="CIH7" s="69"/>
      <c r="CII7" s="69"/>
      <c r="CIJ7" s="69"/>
      <c r="CIK7" s="69"/>
      <c r="CIL7" s="69"/>
      <c r="CIM7" s="69"/>
      <c r="CIN7" s="69"/>
      <c r="CIO7" s="69"/>
      <c r="CIP7" s="69"/>
      <c r="CIQ7" s="69"/>
      <c r="CIR7" s="69"/>
      <c r="CIS7" s="69"/>
      <c r="CIT7" s="69"/>
      <c r="CIU7" s="69"/>
      <c r="CIV7" s="69"/>
      <c r="CIW7" s="69"/>
      <c r="CIX7" s="69"/>
      <c r="CIY7" s="69"/>
      <c r="CIZ7" s="69"/>
      <c r="CJA7" s="69"/>
      <c r="CJB7" s="69"/>
      <c r="CJC7" s="69"/>
      <c r="CJD7" s="69"/>
      <c r="CJE7" s="69"/>
      <c r="CJF7" s="69"/>
      <c r="CJG7" s="69"/>
      <c r="CJH7" s="69"/>
      <c r="CJI7" s="69"/>
      <c r="CJJ7" s="69"/>
      <c r="CJK7" s="69"/>
      <c r="CJL7" s="69"/>
      <c r="CJM7" s="69"/>
      <c r="CJN7" s="69"/>
      <c r="CJO7" s="69"/>
      <c r="CJP7" s="69"/>
      <c r="CJQ7" s="69"/>
      <c r="CJR7" s="69"/>
      <c r="CJS7" s="69"/>
      <c r="CJT7" s="69"/>
      <c r="CJU7" s="69"/>
      <c r="CJV7" s="69"/>
      <c r="CJW7" s="69"/>
      <c r="CJX7" s="69"/>
      <c r="CJY7" s="69"/>
      <c r="CJZ7" s="69"/>
      <c r="CKA7" s="69"/>
      <c r="CKB7" s="69"/>
      <c r="CKC7" s="69"/>
      <c r="CKD7" s="69"/>
      <c r="CKE7" s="69"/>
      <c r="CKF7" s="69"/>
      <c r="CKG7" s="69"/>
      <c r="CKH7" s="69"/>
      <c r="CKI7" s="69"/>
      <c r="CKJ7" s="69"/>
      <c r="CKK7" s="69"/>
      <c r="CKL7" s="69"/>
      <c r="CKM7" s="69"/>
      <c r="CKN7" s="69"/>
      <c r="CKO7" s="69"/>
      <c r="CKP7" s="69"/>
      <c r="CKQ7" s="69"/>
      <c r="CKR7" s="69"/>
      <c r="CKS7" s="69"/>
      <c r="CKT7" s="69"/>
      <c r="CKU7" s="69"/>
      <c r="CKV7" s="69"/>
      <c r="CKW7" s="69"/>
      <c r="CKX7" s="69"/>
      <c r="CKY7" s="69"/>
      <c r="CKZ7" s="69"/>
      <c r="CLA7" s="69"/>
      <c r="CLB7" s="69"/>
      <c r="CLC7" s="69"/>
      <c r="CLD7" s="69"/>
      <c r="CLE7" s="69"/>
      <c r="CLF7" s="69"/>
      <c r="CLG7" s="69"/>
      <c r="CLH7" s="69"/>
      <c r="CLI7" s="69"/>
      <c r="CLJ7" s="69"/>
      <c r="CLK7" s="69"/>
      <c r="CLL7" s="69"/>
      <c r="CLM7" s="69"/>
      <c r="CLN7" s="69"/>
      <c r="CLO7" s="69"/>
      <c r="CLP7" s="69"/>
      <c r="CLQ7" s="69"/>
      <c r="CLR7" s="69"/>
      <c r="CLS7" s="69"/>
      <c r="CLT7" s="69"/>
      <c r="CLU7" s="69"/>
      <c r="CLV7" s="69"/>
      <c r="CLW7" s="69"/>
      <c r="CLX7" s="69"/>
      <c r="CLY7" s="69"/>
      <c r="CLZ7" s="69"/>
      <c r="CMA7" s="69"/>
      <c r="CMB7" s="69"/>
      <c r="CMC7" s="69"/>
      <c r="CMD7" s="69"/>
      <c r="CME7" s="69"/>
      <c r="CMF7" s="69"/>
      <c r="CMG7" s="69"/>
      <c r="CMH7" s="69"/>
      <c r="CMI7" s="69"/>
      <c r="CMJ7" s="69"/>
      <c r="CMK7" s="69"/>
      <c r="CML7" s="69"/>
      <c r="CMM7" s="69"/>
      <c r="CMN7" s="69"/>
      <c r="CMO7" s="69"/>
      <c r="CMP7" s="69"/>
      <c r="CMQ7" s="69"/>
      <c r="CMR7" s="69"/>
      <c r="CMS7" s="69"/>
      <c r="CMT7" s="69"/>
      <c r="CMU7" s="69"/>
      <c r="CMV7" s="69"/>
      <c r="CMW7" s="69"/>
      <c r="CMX7" s="69"/>
      <c r="CMY7" s="69"/>
      <c r="CMZ7" s="69"/>
      <c r="CNA7" s="69"/>
      <c r="CNB7" s="69"/>
      <c r="CNC7" s="69"/>
      <c r="CND7" s="69"/>
      <c r="CNE7" s="69"/>
      <c r="CNF7" s="69"/>
      <c r="CNG7" s="69"/>
      <c r="CNH7" s="69"/>
      <c r="CNI7" s="69"/>
      <c r="CNJ7" s="69"/>
      <c r="CNK7" s="69"/>
      <c r="CNL7" s="69"/>
      <c r="CNM7" s="69"/>
      <c r="CNN7" s="69"/>
      <c r="CNO7" s="69"/>
      <c r="CNP7" s="69"/>
      <c r="CNQ7" s="69"/>
      <c r="CNR7" s="69"/>
      <c r="CNS7" s="69"/>
      <c r="CNT7" s="69"/>
      <c r="CNU7" s="69"/>
      <c r="CNV7" s="69"/>
      <c r="CNW7" s="69"/>
      <c r="CNX7" s="69"/>
      <c r="CNY7" s="69"/>
      <c r="CNZ7" s="69"/>
      <c r="COA7" s="69"/>
      <c r="COB7" s="69"/>
      <c r="COC7" s="69"/>
      <c r="COD7" s="69"/>
      <c r="COE7" s="69"/>
      <c r="COF7" s="69"/>
      <c r="COG7" s="69"/>
      <c r="COH7" s="69"/>
      <c r="COI7" s="69"/>
      <c r="COJ7" s="69"/>
      <c r="COK7" s="69"/>
      <c r="COL7" s="69"/>
      <c r="COM7" s="69"/>
      <c r="CON7" s="69"/>
      <c r="COO7" s="69"/>
      <c r="COP7" s="69"/>
      <c r="COQ7" s="69"/>
      <c r="COR7" s="69"/>
      <c r="COS7" s="69"/>
      <c r="COT7" s="69"/>
      <c r="COU7" s="69"/>
      <c r="COV7" s="69"/>
      <c r="COW7" s="69"/>
      <c r="COX7" s="69"/>
      <c r="COY7" s="69"/>
      <c r="COZ7" s="69"/>
      <c r="CPA7" s="69"/>
      <c r="CPB7" s="69"/>
      <c r="CPC7" s="69"/>
      <c r="CPD7" s="69"/>
      <c r="CPE7" s="69"/>
      <c r="CPF7" s="69"/>
      <c r="CPG7" s="69"/>
      <c r="CPH7" s="69"/>
      <c r="CPI7" s="69"/>
      <c r="CPJ7" s="69"/>
      <c r="CPK7" s="69"/>
      <c r="CPL7" s="69"/>
      <c r="CPM7" s="69"/>
      <c r="CPN7" s="69"/>
      <c r="CPO7" s="69"/>
      <c r="CPP7" s="69"/>
      <c r="CPQ7" s="69"/>
      <c r="CPR7" s="69"/>
      <c r="CPS7" s="69"/>
      <c r="CPT7" s="69"/>
      <c r="CPU7" s="69"/>
      <c r="CPV7" s="69"/>
      <c r="CPW7" s="69"/>
      <c r="CPX7" s="69"/>
      <c r="CPY7" s="69"/>
      <c r="CPZ7" s="69"/>
      <c r="CQA7" s="69"/>
      <c r="CQB7" s="69"/>
      <c r="CQC7" s="69"/>
      <c r="CQD7" s="69"/>
      <c r="CQE7" s="69"/>
      <c r="CQF7" s="69"/>
      <c r="CQG7" s="69"/>
      <c r="CQH7" s="69"/>
      <c r="CQI7" s="69"/>
      <c r="CQJ7" s="69"/>
      <c r="CQK7" s="69"/>
      <c r="CQL7" s="69"/>
      <c r="CQM7" s="69"/>
      <c r="CQN7" s="69"/>
      <c r="CQO7" s="69"/>
      <c r="CQP7" s="69"/>
      <c r="CQQ7" s="69"/>
      <c r="CQR7" s="69"/>
      <c r="CQS7" s="69"/>
      <c r="CQT7" s="69"/>
      <c r="CQU7" s="69"/>
      <c r="CQV7" s="69"/>
      <c r="CQW7" s="69"/>
      <c r="CQX7" s="69"/>
      <c r="CQY7" s="69"/>
      <c r="CQZ7" s="69"/>
      <c r="CRA7" s="69"/>
      <c r="CRB7" s="69"/>
      <c r="CRC7" s="69"/>
      <c r="CRD7" s="69"/>
      <c r="CRE7" s="69"/>
      <c r="CRF7" s="69"/>
      <c r="CRG7" s="69"/>
      <c r="CRH7" s="69"/>
      <c r="CRI7" s="69"/>
      <c r="CRJ7" s="69"/>
      <c r="CRK7" s="69"/>
      <c r="CRL7" s="69"/>
      <c r="CRM7" s="69"/>
      <c r="CRN7" s="69"/>
      <c r="CRO7" s="69"/>
      <c r="CRP7" s="69"/>
      <c r="CRQ7" s="69"/>
      <c r="CRR7" s="69"/>
      <c r="CRS7" s="69"/>
      <c r="CRT7" s="69"/>
      <c r="CRU7" s="69"/>
      <c r="CRV7" s="69"/>
      <c r="CRW7" s="69"/>
      <c r="CRX7" s="69"/>
      <c r="CRY7" s="69"/>
      <c r="CRZ7" s="69"/>
      <c r="CSA7" s="69"/>
      <c r="CSB7" s="69"/>
      <c r="CSC7" s="69"/>
      <c r="CSD7" s="69"/>
      <c r="CSE7" s="69"/>
      <c r="CSF7" s="69"/>
      <c r="CSG7" s="69"/>
      <c r="CSH7" s="69"/>
      <c r="CSI7" s="69"/>
      <c r="CSJ7" s="69"/>
      <c r="CSK7" s="69"/>
      <c r="CSL7" s="69"/>
      <c r="CSM7" s="69"/>
      <c r="CSN7" s="69"/>
      <c r="CSO7" s="69"/>
      <c r="CSP7" s="69"/>
      <c r="CSQ7" s="69"/>
      <c r="CSR7" s="69"/>
      <c r="CSS7" s="69"/>
      <c r="CST7" s="69"/>
      <c r="CSU7" s="69"/>
      <c r="CSV7" s="69"/>
      <c r="CSW7" s="69"/>
      <c r="CSX7" s="69"/>
      <c r="CSY7" s="69"/>
      <c r="CSZ7" s="69"/>
      <c r="CTA7" s="69"/>
      <c r="CTB7" s="69"/>
      <c r="CTC7" s="69"/>
      <c r="CTD7" s="69"/>
      <c r="CTE7" s="69"/>
      <c r="CTF7" s="69"/>
      <c r="CTG7" s="69"/>
      <c r="CTH7" s="69"/>
      <c r="CTI7" s="69"/>
      <c r="CTJ7" s="69"/>
      <c r="CTK7" s="69"/>
      <c r="CTL7" s="69"/>
      <c r="CTM7" s="69"/>
      <c r="CTN7" s="69"/>
      <c r="CTO7" s="69"/>
      <c r="CTP7" s="69"/>
      <c r="CTQ7" s="69"/>
      <c r="CTR7" s="69"/>
      <c r="CTS7" s="69"/>
      <c r="CTT7" s="69"/>
      <c r="CTU7" s="69"/>
      <c r="CTV7" s="69"/>
      <c r="CTW7" s="69"/>
      <c r="CTX7" s="69"/>
      <c r="CTY7" s="69"/>
      <c r="CTZ7" s="69"/>
      <c r="CUA7" s="69"/>
      <c r="CUB7" s="69"/>
      <c r="CUC7" s="69"/>
      <c r="CUD7" s="69"/>
      <c r="CUE7" s="69"/>
      <c r="CUF7" s="69"/>
      <c r="CUG7" s="69"/>
      <c r="CUH7" s="69"/>
      <c r="CUI7" s="69"/>
      <c r="CUJ7" s="69"/>
      <c r="CUK7" s="69"/>
      <c r="CUL7" s="69"/>
      <c r="CUM7" s="69"/>
      <c r="CUN7" s="69"/>
      <c r="CUO7" s="69"/>
      <c r="CUP7" s="69"/>
      <c r="CUQ7" s="69"/>
      <c r="CUR7" s="69"/>
      <c r="CUS7" s="69"/>
      <c r="CUT7" s="69"/>
      <c r="CUU7" s="69"/>
      <c r="CUV7" s="69"/>
      <c r="CUW7" s="69"/>
      <c r="CUX7" s="69"/>
      <c r="CUY7" s="69"/>
      <c r="CUZ7" s="69"/>
      <c r="CVA7" s="69"/>
      <c r="CVB7" s="69"/>
      <c r="CVC7" s="69"/>
      <c r="CVD7" s="69"/>
      <c r="CVE7" s="69"/>
      <c r="CVF7" s="69"/>
      <c r="CVG7" s="69"/>
      <c r="CVH7" s="69"/>
      <c r="CVI7" s="69"/>
      <c r="CVJ7" s="69"/>
      <c r="CVK7" s="69"/>
      <c r="CVL7" s="69"/>
      <c r="CVM7" s="69"/>
      <c r="CVN7" s="69"/>
      <c r="CVO7" s="69"/>
      <c r="CVP7" s="69"/>
      <c r="CVQ7" s="69"/>
      <c r="CVR7" s="69"/>
      <c r="CVS7" s="69"/>
      <c r="CVT7" s="69"/>
      <c r="CVU7" s="69"/>
      <c r="CVV7" s="69"/>
      <c r="CVW7" s="69"/>
      <c r="CVX7" s="69"/>
      <c r="CVY7" s="69"/>
      <c r="CVZ7" s="69"/>
      <c r="CWA7" s="69"/>
      <c r="CWB7" s="69"/>
      <c r="CWC7" s="69"/>
      <c r="CWD7" s="69"/>
      <c r="CWE7" s="69"/>
      <c r="CWF7" s="69"/>
      <c r="CWG7" s="69"/>
      <c r="CWH7" s="69"/>
      <c r="CWI7" s="69"/>
      <c r="CWJ7" s="69"/>
      <c r="CWK7" s="69"/>
      <c r="CWL7" s="69"/>
      <c r="CWM7" s="69"/>
      <c r="CWN7" s="69"/>
      <c r="CWO7" s="69"/>
      <c r="CWP7" s="69"/>
      <c r="CWQ7" s="69"/>
      <c r="CWR7" s="69"/>
      <c r="CWS7" s="69"/>
      <c r="CWT7" s="69"/>
      <c r="CWU7" s="69"/>
      <c r="CWV7" s="69"/>
      <c r="CWW7" s="69"/>
      <c r="CWX7" s="69"/>
      <c r="CWY7" s="69"/>
      <c r="CWZ7" s="69"/>
      <c r="CXA7" s="69"/>
      <c r="CXB7" s="69"/>
      <c r="CXC7" s="69"/>
      <c r="CXD7" s="69"/>
      <c r="CXE7" s="69"/>
      <c r="CXF7" s="69"/>
      <c r="CXG7" s="69"/>
      <c r="CXH7" s="69"/>
      <c r="CXI7" s="69"/>
      <c r="CXJ7" s="69"/>
      <c r="CXK7" s="69"/>
      <c r="CXL7" s="69"/>
      <c r="CXM7" s="69"/>
      <c r="CXN7" s="69"/>
      <c r="CXO7" s="69"/>
      <c r="CXP7" s="69"/>
      <c r="CXQ7" s="69"/>
      <c r="CXR7" s="69"/>
      <c r="CXS7" s="69"/>
      <c r="CXT7" s="69"/>
      <c r="CXU7" s="69"/>
      <c r="CXV7" s="69"/>
      <c r="CXW7" s="69"/>
      <c r="CXX7" s="69"/>
      <c r="CXY7" s="69"/>
      <c r="CXZ7" s="69"/>
      <c r="CYA7" s="69"/>
      <c r="CYB7" s="69"/>
      <c r="CYC7" s="69"/>
      <c r="CYD7" s="69"/>
      <c r="CYE7" s="69"/>
      <c r="CYF7" s="69"/>
      <c r="CYG7" s="69"/>
      <c r="CYH7" s="69"/>
      <c r="CYI7" s="69"/>
      <c r="CYJ7" s="69"/>
      <c r="CYK7" s="69"/>
      <c r="CYL7" s="69"/>
      <c r="CYM7" s="69"/>
      <c r="CYN7" s="69"/>
      <c r="CYO7" s="69"/>
      <c r="CYP7" s="69"/>
      <c r="CYQ7" s="69"/>
      <c r="CYR7" s="69"/>
      <c r="CYS7" s="69"/>
      <c r="CYT7" s="69"/>
      <c r="CYU7" s="69"/>
      <c r="CYV7" s="69"/>
      <c r="CYW7" s="69"/>
      <c r="CYX7" s="69"/>
      <c r="CYY7" s="69"/>
      <c r="CYZ7" s="69"/>
      <c r="CZA7" s="69"/>
      <c r="CZB7" s="69"/>
      <c r="CZC7" s="69"/>
      <c r="CZD7" s="69"/>
      <c r="CZE7" s="69"/>
      <c r="CZF7" s="69"/>
      <c r="CZG7" s="69"/>
      <c r="CZH7" s="69"/>
      <c r="CZI7" s="69"/>
      <c r="CZJ7" s="69"/>
      <c r="CZK7" s="69"/>
      <c r="CZL7" s="69"/>
      <c r="CZM7" s="69"/>
      <c r="CZN7" s="69"/>
      <c r="CZO7" s="69"/>
      <c r="CZP7" s="69"/>
      <c r="CZQ7" s="69"/>
      <c r="CZR7" s="69"/>
      <c r="CZS7" s="69"/>
      <c r="CZT7" s="69"/>
      <c r="CZU7" s="69"/>
      <c r="CZV7" s="69"/>
      <c r="CZW7" s="69"/>
      <c r="CZX7" s="69"/>
      <c r="CZY7" s="69"/>
      <c r="CZZ7" s="69"/>
      <c r="DAA7" s="69"/>
      <c r="DAB7" s="69"/>
      <c r="DAC7" s="69"/>
      <c r="DAD7" s="69"/>
      <c r="DAE7" s="69"/>
      <c r="DAF7" s="69"/>
      <c r="DAG7" s="69"/>
      <c r="DAH7" s="69"/>
      <c r="DAI7" s="69"/>
      <c r="DAJ7" s="69"/>
      <c r="DAK7" s="69"/>
      <c r="DAL7" s="69"/>
      <c r="DAM7" s="69"/>
      <c r="DAN7" s="69"/>
      <c r="DAO7" s="69"/>
      <c r="DAP7" s="69"/>
      <c r="DAQ7" s="69"/>
      <c r="DAR7" s="69"/>
      <c r="DAS7" s="69"/>
      <c r="DAT7" s="69"/>
      <c r="DAU7" s="69"/>
      <c r="DAV7" s="69"/>
      <c r="DAW7" s="69"/>
      <c r="DAX7" s="69"/>
      <c r="DAY7" s="69"/>
      <c r="DAZ7" s="69"/>
      <c r="DBA7" s="69"/>
      <c r="DBB7" s="69"/>
      <c r="DBC7" s="69"/>
      <c r="DBD7" s="69"/>
      <c r="DBE7" s="69"/>
      <c r="DBF7" s="69"/>
      <c r="DBG7" s="69"/>
      <c r="DBH7" s="69"/>
      <c r="DBI7" s="69"/>
      <c r="DBJ7" s="69"/>
      <c r="DBK7" s="69"/>
      <c r="DBL7" s="69"/>
      <c r="DBM7" s="69"/>
      <c r="DBN7" s="69"/>
      <c r="DBO7" s="69"/>
      <c r="DBP7" s="69"/>
      <c r="DBQ7" s="69"/>
      <c r="DBR7" s="69"/>
      <c r="DBS7" s="69"/>
      <c r="DBT7" s="69"/>
      <c r="DBU7" s="69"/>
      <c r="DBV7" s="69"/>
      <c r="DBW7" s="69"/>
      <c r="DBX7" s="69"/>
      <c r="DBY7" s="69"/>
      <c r="DBZ7" s="69"/>
      <c r="DCA7" s="69"/>
      <c r="DCB7" s="69"/>
      <c r="DCC7" s="69"/>
      <c r="DCD7" s="69"/>
      <c r="DCE7" s="69"/>
      <c r="DCF7" s="69"/>
      <c r="DCG7" s="69"/>
      <c r="DCH7" s="69"/>
      <c r="DCI7" s="69"/>
      <c r="DCJ7" s="69"/>
      <c r="DCK7" s="69"/>
      <c r="DCL7" s="69"/>
      <c r="DCM7" s="69"/>
      <c r="DCN7" s="69"/>
      <c r="DCO7" s="69"/>
      <c r="DCP7" s="69"/>
      <c r="DCQ7" s="69"/>
      <c r="DCR7" s="69"/>
      <c r="DCS7" s="69"/>
      <c r="DCT7" s="69"/>
      <c r="DCU7" s="69"/>
      <c r="DCV7" s="69"/>
      <c r="DCW7" s="69"/>
      <c r="DCX7" s="69"/>
      <c r="DCY7" s="69"/>
      <c r="DCZ7" s="69"/>
      <c r="DDA7" s="69"/>
      <c r="DDB7" s="69"/>
      <c r="DDC7" s="69"/>
      <c r="DDD7" s="69"/>
      <c r="DDE7" s="69"/>
      <c r="DDF7" s="69"/>
      <c r="DDG7" s="69"/>
      <c r="DDH7" s="69"/>
      <c r="DDI7" s="69"/>
      <c r="DDJ7" s="69"/>
      <c r="DDK7" s="69"/>
      <c r="DDL7" s="69"/>
      <c r="DDM7" s="69"/>
      <c r="DDN7" s="69"/>
      <c r="DDO7" s="69"/>
      <c r="DDP7" s="69"/>
      <c r="DDQ7" s="69"/>
      <c r="DDR7" s="69"/>
      <c r="DDS7" s="69"/>
      <c r="DDT7" s="69"/>
      <c r="DDU7" s="69"/>
      <c r="DDV7" s="69"/>
      <c r="DDW7" s="69"/>
      <c r="DDX7" s="69"/>
      <c r="DDY7" s="69"/>
      <c r="DDZ7" s="69"/>
      <c r="DEA7" s="69"/>
      <c r="DEB7" s="69"/>
      <c r="DEC7" s="69"/>
      <c r="DED7" s="69"/>
      <c r="DEE7" s="69"/>
      <c r="DEF7" s="69"/>
      <c r="DEG7" s="69"/>
      <c r="DEH7" s="69"/>
      <c r="DEI7" s="69"/>
      <c r="DEJ7" s="69"/>
      <c r="DEK7" s="69"/>
      <c r="DEL7" s="69"/>
      <c r="DEM7" s="69"/>
      <c r="DEN7" s="69"/>
      <c r="DEO7" s="69"/>
      <c r="DEP7" s="69"/>
      <c r="DEQ7" s="69"/>
      <c r="DER7" s="69"/>
      <c r="DES7" s="69"/>
      <c r="DET7" s="69"/>
      <c r="DEU7" s="69"/>
      <c r="DEV7" s="69"/>
      <c r="DEW7" s="69"/>
      <c r="DEX7" s="69"/>
      <c r="DEY7" s="69"/>
      <c r="DEZ7" s="69"/>
      <c r="DFA7" s="69"/>
      <c r="DFB7" s="69"/>
      <c r="DFC7" s="69"/>
      <c r="DFD7" s="69"/>
      <c r="DFE7" s="69"/>
      <c r="DFF7" s="69"/>
      <c r="DFG7" s="69"/>
      <c r="DFH7" s="69"/>
      <c r="DFI7" s="69"/>
      <c r="DFJ7" s="69"/>
      <c r="DFK7" s="69"/>
      <c r="DFL7" s="69"/>
      <c r="DFM7" s="69"/>
      <c r="DFN7" s="69"/>
      <c r="DFO7" s="69"/>
      <c r="DFP7" s="69"/>
      <c r="DFQ7" s="69"/>
      <c r="DFR7" s="69"/>
      <c r="DFS7" s="69"/>
      <c r="DFT7" s="69"/>
      <c r="DFU7" s="69"/>
      <c r="DFV7" s="69"/>
      <c r="DFW7" s="69"/>
      <c r="DFX7" s="69"/>
      <c r="DFY7" s="69"/>
      <c r="DFZ7" s="69"/>
      <c r="DGA7" s="69"/>
      <c r="DGB7" s="69"/>
      <c r="DGC7" s="69"/>
      <c r="DGD7" s="69"/>
      <c r="DGE7" s="69"/>
      <c r="DGF7" s="69"/>
      <c r="DGG7" s="69"/>
      <c r="DGH7" s="69"/>
      <c r="DGI7" s="69"/>
      <c r="DGJ7" s="69"/>
      <c r="DGK7" s="69"/>
      <c r="DGL7" s="69"/>
      <c r="DGM7" s="69"/>
      <c r="DGN7" s="69"/>
      <c r="DGO7" s="69"/>
      <c r="DGP7" s="69"/>
      <c r="DGQ7" s="69"/>
      <c r="DGR7" s="69"/>
      <c r="DGS7" s="69"/>
      <c r="DGT7" s="69"/>
      <c r="DGU7" s="69"/>
      <c r="DGV7" s="69"/>
      <c r="DGW7" s="69"/>
      <c r="DGX7" s="69"/>
      <c r="DGY7" s="69"/>
      <c r="DGZ7" s="69"/>
      <c r="DHA7" s="69"/>
      <c r="DHB7" s="69"/>
      <c r="DHC7" s="69"/>
      <c r="DHD7" s="69"/>
      <c r="DHE7" s="69"/>
      <c r="DHF7" s="69"/>
      <c r="DHG7" s="69"/>
      <c r="DHH7" s="69"/>
      <c r="DHI7" s="69"/>
      <c r="DHJ7" s="69"/>
      <c r="DHK7" s="69"/>
      <c r="DHL7" s="69"/>
      <c r="DHM7" s="69"/>
      <c r="DHN7" s="69"/>
      <c r="DHO7" s="69"/>
      <c r="DHP7" s="69"/>
      <c r="DHQ7" s="69"/>
      <c r="DHR7" s="69"/>
      <c r="DHS7" s="69"/>
      <c r="DHT7" s="69"/>
      <c r="DHU7" s="69"/>
      <c r="DHV7" s="69"/>
      <c r="DHW7" s="69"/>
      <c r="DHX7" s="69"/>
      <c r="DHY7" s="69"/>
      <c r="DHZ7" s="69"/>
      <c r="DIA7" s="69"/>
      <c r="DIB7" s="69"/>
      <c r="DIC7" s="69"/>
      <c r="DID7" s="69"/>
      <c r="DIE7" s="69"/>
      <c r="DIF7" s="69"/>
      <c r="DIG7" s="69"/>
      <c r="DIH7" s="69"/>
      <c r="DII7" s="69"/>
      <c r="DIJ7" s="69"/>
      <c r="DIK7" s="69"/>
      <c r="DIL7" s="69"/>
      <c r="DIM7" s="69"/>
      <c r="DIN7" s="69"/>
      <c r="DIO7" s="69"/>
      <c r="DIP7" s="69"/>
      <c r="DIQ7" s="69"/>
      <c r="DIR7" s="69"/>
      <c r="DIS7" s="69"/>
      <c r="DIT7" s="69"/>
      <c r="DIU7" s="69"/>
      <c r="DIV7" s="69"/>
      <c r="DIW7" s="69"/>
      <c r="DIX7" s="69"/>
      <c r="DIY7" s="69"/>
      <c r="DIZ7" s="69"/>
      <c r="DJA7" s="69"/>
      <c r="DJB7" s="69"/>
      <c r="DJC7" s="69"/>
      <c r="DJD7" s="69"/>
      <c r="DJE7" s="69"/>
      <c r="DJF7" s="69"/>
      <c r="DJG7" s="69"/>
      <c r="DJH7" s="69"/>
      <c r="DJI7" s="69"/>
      <c r="DJJ7" s="69"/>
      <c r="DJK7" s="69"/>
      <c r="DJL7" s="69"/>
      <c r="DJM7" s="69"/>
      <c r="DJN7" s="69"/>
      <c r="DJO7" s="69"/>
      <c r="DJP7" s="69"/>
      <c r="DJQ7" s="69"/>
      <c r="DJR7" s="69"/>
      <c r="DJS7" s="69"/>
      <c r="DJT7" s="69"/>
      <c r="DJU7" s="69"/>
      <c r="DJV7" s="69"/>
      <c r="DJW7" s="69"/>
      <c r="DJX7" s="69"/>
      <c r="DJY7" s="69"/>
      <c r="DJZ7" s="69"/>
      <c r="DKA7" s="69"/>
      <c r="DKB7" s="69"/>
      <c r="DKC7" s="69"/>
      <c r="DKD7" s="69"/>
      <c r="DKE7" s="69"/>
      <c r="DKF7" s="69"/>
      <c r="DKG7" s="69"/>
      <c r="DKH7" s="69"/>
      <c r="DKI7" s="69"/>
      <c r="DKJ7" s="69"/>
      <c r="DKK7" s="69"/>
      <c r="DKL7" s="69"/>
      <c r="DKM7" s="69"/>
      <c r="DKN7" s="69"/>
      <c r="DKO7" s="69"/>
      <c r="DKP7" s="69"/>
      <c r="DKQ7" s="69"/>
      <c r="DKR7" s="69"/>
      <c r="DKS7" s="69"/>
      <c r="DKT7" s="69"/>
      <c r="DKU7" s="69"/>
      <c r="DKV7" s="69"/>
      <c r="DKW7" s="69"/>
      <c r="DKX7" s="69"/>
      <c r="DKY7" s="69"/>
      <c r="DKZ7" s="69"/>
      <c r="DLA7" s="69"/>
      <c r="DLB7" s="69"/>
      <c r="DLC7" s="69"/>
      <c r="DLD7" s="69"/>
      <c r="DLE7" s="69"/>
      <c r="DLF7" s="69"/>
      <c r="DLG7" s="69"/>
      <c r="DLH7" s="69"/>
      <c r="DLI7" s="69"/>
      <c r="DLJ7" s="69"/>
      <c r="DLK7" s="69"/>
      <c r="DLL7" s="69"/>
      <c r="DLM7" s="69"/>
      <c r="DLN7" s="69"/>
      <c r="DLO7" s="69"/>
      <c r="DLP7" s="69"/>
      <c r="DLQ7" s="69"/>
      <c r="DLR7" s="69"/>
      <c r="DLS7" s="69"/>
      <c r="DLT7" s="69"/>
      <c r="DLU7" s="69"/>
      <c r="DLV7" s="69"/>
      <c r="DLW7" s="69"/>
      <c r="DLX7" s="69"/>
      <c r="DLY7" s="69"/>
      <c r="DLZ7" s="69"/>
      <c r="DMA7" s="69"/>
      <c r="DMB7" s="69"/>
      <c r="DMC7" s="69"/>
      <c r="DMD7" s="69"/>
      <c r="DME7" s="69"/>
      <c r="DMF7" s="69"/>
      <c r="DMG7" s="69"/>
      <c r="DMH7" s="69"/>
      <c r="DMI7" s="69"/>
      <c r="DMJ7" s="69"/>
      <c r="DMK7" s="69"/>
      <c r="DML7" s="69"/>
      <c r="DMM7" s="69"/>
      <c r="DMN7" s="69"/>
      <c r="DMO7" s="69"/>
      <c r="DMP7" s="69"/>
      <c r="DMQ7" s="69"/>
      <c r="DMR7" s="69"/>
      <c r="DMS7" s="69"/>
      <c r="DMT7" s="69"/>
      <c r="DMU7" s="69"/>
      <c r="DMV7" s="69"/>
      <c r="DMW7" s="69"/>
      <c r="DMX7" s="69"/>
      <c r="DMY7" s="69"/>
      <c r="DMZ7" s="69"/>
      <c r="DNA7" s="69"/>
      <c r="DNB7" s="69"/>
      <c r="DNC7" s="69"/>
      <c r="DND7" s="69"/>
      <c r="DNE7" s="69"/>
      <c r="DNF7" s="69"/>
      <c r="DNG7" s="69"/>
      <c r="DNH7" s="69"/>
      <c r="DNI7" s="69"/>
      <c r="DNJ7" s="69"/>
      <c r="DNK7" s="69"/>
      <c r="DNL7" s="69"/>
      <c r="DNM7" s="69"/>
      <c r="DNN7" s="69"/>
      <c r="DNO7" s="69"/>
      <c r="DNP7" s="69"/>
      <c r="DNQ7" s="69"/>
      <c r="DNR7" s="69"/>
      <c r="DNS7" s="69"/>
      <c r="DNT7" s="69"/>
      <c r="DNU7" s="69"/>
      <c r="DNV7" s="69"/>
      <c r="DNW7" s="69"/>
      <c r="DNX7" s="69"/>
      <c r="DNY7" s="69"/>
      <c r="DNZ7" s="69"/>
      <c r="DOA7" s="69"/>
      <c r="DOB7" s="69"/>
      <c r="DOC7" s="69"/>
      <c r="DOD7" s="69"/>
      <c r="DOE7" s="69"/>
      <c r="DOF7" s="69"/>
      <c r="DOG7" s="69"/>
      <c r="DOH7" s="69"/>
      <c r="DOI7" s="69"/>
      <c r="DOJ7" s="69"/>
      <c r="DOK7" s="69"/>
      <c r="DOL7" s="69"/>
      <c r="DOM7" s="69"/>
      <c r="DON7" s="69"/>
      <c r="DOO7" s="69"/>
      <c r="DOP7" s="69"/>
      <c r="DOQ7" s="69"/>
      <c r="DOR7" s="69"/>
      <c r="DOS7" s="69"/>
      <c r="DOT7" s="69"/>
      <c r="DOU7" s="69"/>
      <c r="DOV7" s="69"/>
      <c r="DOW7" s="69"/>
      <c r="DOX7" s="69"/>
      <c r="DOY7" s="69"/>
      <c r="DOZ7" s="69"/>
      <c r="DPA7" s="69"/>
      <c r="DPB7" s="69"/>
      <c r="DPC7" s="69"/>
      <c r="DPD7" s="69"/>
      <c r="DPE7" s="69"/>
      <c r="DPF7" s="69"/>
      <c r="DPG7" s="69"/>
      <c r="DPH7" s="69"/>
      <c r="DPI7" s="69"/>
      <c r="DPJ7" s="69"/>
      <c r="DPK7" s="69"/>
      <c r="DPL7" s="69"/>
      <c r="DPM7" s="69"/>
      <c r="DPN7" s="69"/>
      <c r="DPO7" s="69"/>
      <c r="DPP7" s="69"/>
      <c r="DPQ7" s="69"/>
      <c r="DPR7" s="69"/>
      <c r="DPS7" s="69"/>
      <c r="DPT7" s="69"/>
      <c r="DPU7" s="69"/>
      <c r="DPV7" s="69"/>
      <c r="DPW7" s="69"/>
      <c r="DPX7" s="69"/>
      <c r="DPY7" s="69"/>
      <c r="DPZ7" s="69"/>
      <c r="DQA7" s="69"/>
      <c r="DQB7" s="69"/>
      <c r="DQC7" s="69"/>
      <c r="DQD7" s="69"/>
      <c r="DQE7" s="69"/>
      <c r="DQF7" s="69"/>
      <c r="DQG7" s="69"/>
      <c r="DQH7" s="69"/>
      <c r="DQI7" s="69"/>
      <c r="DQJ7" s="69"/>
      <c r="DQK7" s="69"/>
      <c r="DQL7" s="69"/>
      <c r="DQM7" s="69"/>
      <c r="DQN7" s="69"/>
      <c r="DQO7" s="69"/>
      <c r="DQP7" s="69"/>
      <c r="DQQ7" s="69"/>
      <c r="DQR7" s="69"/>
      <c r="DQS7" s="69"/>
      <c r="DQT7" s="69"/>
      <c r="DQU7" s="69"/>
      <c r="DQV7" s="69"/>
      <c r="DQW7" s="69"/>
      <c r="DQX7" s="69"/>
      <c r="DQY7" s="69"/>
      <c r="DQZ7" s="69"/>
      <c r="DRA7" s="69"/>
      <c r="DRB7" s="69"/>
      <c r="DRC7" s="69"/>
      <c r="DRD7" s="69"/>
      <c r="DRE7" s="69"/>
      <c r="DRF7" s="69"/>
      <c r="DRG7" s="69"/>
      <c r="DRH7" s="69"/>
      <c r="DRI7" s="69"/>
      <c r="DRJ7" s="69"/>
      <c r="DRK7" s="69"/>
      <c r="DRL7" s="69"/>
      <c r="DRM7" s="69"/>
      <c r="DRN7" s="69"/>
      <c r="DRO7" s="69"/>
      <c r="DRP7" s="69"/>
      <c r="DRQ7" s="69"/>
      <c r="DRR7" s="69"/>
      <c r="DRS7" s="69"/>
      <c r="DRT7" s="69"/>
      <c r="DRU7" s="69"/>
      <c r="DRV7" s="69"/>
      <c r="DRW7" s="69"/>
      <c r="DRX7" s="69"/>
      <c r="DRY7" s="69"/>
      <c r="DRZ7" s="69"/>
      <c r="DSA7" s="69"/>
      <c r="DSB7" s="69"/>
      <c r="DSC7" s="69"/>
      <c r="DSD7" s="69"/>
      <c r="DSE7" s="69"/>
      <c r="DSF7" s="69"/>
      <c r="DSG7" s="69"/>
      <c r="DSH7" s="69"/>
      <c r="DSI7" s="69"/>
      <c r="DSJ7" s="69"/>
      <c r="DSK7" s="69"/>
      <c r="DSL7" s="69"/>
      <c r="DSM7" s="69"/>
      <c r="DSN7" s="69"/>
      <c r="DSO7" s="69"/>
      <c r="DSP7" s="69"/>
      <c r="DSQ7" s="69"/>
      <c r="DSR7" s="69"/>
      <c r="DSS7" s="69"/>
      <c r="DST7" s="69"/>
      <c r="DSU7" s="69"/>
      <c r="DSV7" s="69"/>
      <c r="DSW7" s="69"/>
      <c r="DSX7" s="69"/>
      <c r="DSY7" s="69"/>
      <c r="DSZ7" s="69"/>
      <c r="DTA7" s="69"/>
      <c r="DTB7" s="69"/>
      <c r="DTC7" s="69"/>
      <c r="DTD7" s="69"/>
      <c r="DTE7" s="69"/>
      <c r="DTF7" s="69"/>
      <c r="DTG7" s="69"/>
      <c r="DTH7" s="69"/>
      <c r="DTI7" s="69"/>
      <c r="DTJ7" s="69"/>
      <c r="DTK7" s="69"/>
      <c r="DTL7" s="69"/>
      <c r="DTM7" s="69"/>
      <c r="DTN7" s="69"/>
      <c r="DTO7" s="69"/>
      <c r="DTP7" s="69"/>
      <c r="DTQ7" s="69"/>
      <c r="DTR7" s="69"/>
      <c r="DTS7" s="69"/>
      <c r="DTT7" s="69"/>
      <c r="DTU7" s="69"/>
      <c r="DTV7" s="69"/>
      <c r="DTW7" s="69"/>
      <c r="DTX7" s="69"/>
      <c r="DTY7" s="69"/>
      <c r="DTZ7" s="69"/>
      <c r="DUA7" s="69"/>
      <c r="DUB7" s="69"/>
      <c r="DUC7" s="69"/>
      <c r="DUD7" s="69"/>
      <c r="DUE7" s="69"/>
      <c r="DUF7" s="69"/>
      <c r="DUG7" s="69"/>
      <c r="DUH7" s="69"/>
      <c r="DUI7" s="69"/>
      <c r="DUJ7" s="69"/>
      <c r="DUK7" s="69"/>
      <c r="DUL7" s="69"/>
      <c r="DUM7" s="69"/>
      <c r="DUN7" s="69"/>
      <c r="DUO7" s="69"/>
      <c r="DUP7" s="69"/>
      <c r="DUQ7" s="69"/>
      <c r="DUR7" s="69"/>
      <c r="DUS7" s="69"/>
      <c r="DUT7" s="69"/>
      <c r="DUU7" s="69"/>
      <c r="DUV7" s="69"/>
      <c r="DUW7" s="69"/>
      <c r="DUX7" s="69"/>
      <c r="DUY7" s="69"/>
      <c r="DUZ7" s="69"/>
      <c r="DVA7" s="69"/>
      <c r="DVB7" s="69"/>
      <c r="DVC7" s="69"/>
      <c r="DVD7" s="69"/>
      <c r="DVE7" s="69"/>
      <c r="DVF7" s="69"/>
      <c r="DVG7" s="69"/>
      <c r="DVH7" s="69"/>
      <c r="DVI7" s="69"/>
      <c r="DVJ7" s="69"/>
      <c r="DVK7" s="69"/>
      <c r="DVL7" s="69"/>
      <c r="DVM7" s="69"/>
      <c r="DVN7" s="69"/>
      <c r="DVO7" s="69"/>
      <c r="DVP7" s="69"/>
      <c r="DVQ7" s="69"/>
      <c r="DVR7" s="69"/>
      <c r="DVS7" s="69"/>
      <c r="DVT7" s="69"/>
      <c r="DVU7" s="69"/>
      <c r="DVV7" s="69"/>
      <c r="DVW7" s="69"/>
      <c r="DVX7" s="69"/>
      <c r="DVY7" s="69"/>
      <c r="DVZ7" s="69"/>
      <c r="DWA7" s="69"/>
      <c r="DWB7" s="69"/>
      <c r="DWC7" s="69"/>
      <c r="DWD7" s="69"/>
      <c r="DWE7" s="69"/>
      <c r="DWF7" s="69"/>
      <c r="DWG7" s="69"/>
      <c r="DWH7" s="69"/>
      <c r="DWI7" s="69"/>
      <c r="DWJ7" s="69"/>
      <c r="DWK7" s="69"/>
      <c r="DWL7" s="69"/>
      <c r="DWM7" s="69"/>
      <c r="DWN7" s="69"/>
      <c r="DWO7" s="69"/>
      <c r="DWP7" s="69"/>
      <c r="DWQ7" s="69"/>
      <c r="DWR7" s="69"/>
      <c r="DWS7" s="69"/>
      <c r="DWT7" s="69"/>
      <c r="DWU7" s="69"/>
      <c r="DWV7" s="69"/>
      <c r="DWW7" s="69"/>
      <c r="DWX7" s="69"/>
      <c r="DWY7" s="69"/>
      <c r="DWZ7" s="69"/>
      <c r="DXA7" s="69"/>
      <c r="DXB7" s="69"/>
      <c r="DXC7" s="69"/>
      <c r="DXD7" s="69"/>
      <c r="DXE7" s="69"/>
      <c r="DXF7" s="69"/>
      <c r="DXG7" s="69"/>
      <c r="DXH7" s="69"/>
      <c r="DXI7" s="69"/>
      <c r="DXJ7" s="69"/>
      <c r="DXK7" s="69"/>
      <c r="DXL7" s="69"/>
      <c r="DXM7" s="69"/>
      <c r="DXN7" s="69"/>
      <c r="DXO7" s="69"/>
      <c r="DXP7" s="69"/>
      <c r="DXQ7" s="69"/>
      <c r="DXR7" s="69"/>
      <c r="DXS7" s="69"/>
      <c r="DXT7" s="69"/>
      <c r="DXU7" s="69"/>
      <c r="DXV7" s="69"/>
      <c r="DXW7" s="69"/>
      <c r="DXX7" s="69"/>
      <c r="DXY7" s="69"/>
      <c r="DXZ7" s="69"/>
      <c r="DYA7" s="69"/>
      <c r="DYB7" s="69"/>
      <c r="DYC7" s="69"/>
      <c r="DYD7" s="69"/>
      <c r="DYE7" s="69"/>
      <c r="DYF7" s="69"/>
      <c r="DYG7" s="69"/>
      <c r="DYH7" s="69"/>
      <c r="DYI7" s="69"/>
      <c r="DYJ7" s="69"/>
      <c r="DYK7" s="69"/>
      <c r="DYL7" s="69"/>
      <c r="DYM7" s="69"/>
      <c r="DYN7" s="69"/>
      <c r="DYO7" s="69"/>
      <c r="DYP7" s="69"/>
      <c r="DYQ7" s="69"/>
      <c r="DYR7" s="69"/>
      <c r="DYS7" s="69"/>
      <c r="DYT7" s="69"/>
      <c r="DYU7" s="69"/>
      <c r="DYV7" s="69"/>
      <c r="DYW7" s="69"/>
      <c r="DYX7" s="69"/>
      <c r="DYY7" s="69"/>
      <c r="DYZ7" s="69"/>
      <c r="DZA7" s="69"/>
      <c r="DZB7" s="69"/>
      <c r="DZC7" s="69"/>
      <c r="DZD7" s="69"/>
      <c r="DZE7" s="69"/>
      <c r="DZF7" s="69"/>
      <c r="DZG7" s="69"/>
      <c r="DZH7" s="69"/>
      <c r="DZI7" s="69"/>
      <c r="DZJ7" s="69"/>
      <c r="DZK7" s="69"/>
      <c r="DZL7" s="69"/>
      <c r="DZM7" s="69"/>
      <c r="DZN7" s="69"/>
      <c r="DZO7" s="69"/>
      <c r="DZP7" s="69"/>
      <c r="DZQ7" s="69"/>
      <c r="DZR7" s="69"/>
      <c r="DZS7" s="69"/>
      <c r="DZT7" s="69"/>
      <c r="DZU7" s="69"/>
      <c r="DZV7" s="69"/>
      <c r="DZW7" s="69"/>
      <c r="DZX7" s="69"/>
      <c r="DZY7" s="69"/>
      <c r="DZZ7" s="69"/>
      <c r="EAA7" s="69"/>
      <c r="EAB7" s="69"/>
      <c r="EAC7" s="69"/>
      <c r="EAD7" s="69"/>
      <c r="EAE7" s="69"/>
      <c r="EAF7" s="69"/>
      <c r="EAG7" s="69"/>
      <c r="EAH7" s="69"/>
      <c r="EAI7" s="69"/>
      <c r="EAJ7" s="69"/>
      <c r="EAK7" s="69"/>
      <c r="EAL7" s="69"/>
      <c r="EAM7" s="69"/>
      <c r="EAN7" s="69"/>
      <c r="EAO7" s="69"/>
      <c r="EAP7" s="69"/>
      <c r="EAQ7" s="69"/>
      <c r="EAR7" s="69"/>
      <c r="EAS7" s="69"/>
      <c r="EAT7" s="69"/>
      <c r="EAU7" s="69"/>
      <c r="EAV7" s="69"/>
      <c r="EAW7" s="69"/>
      <c r="EAX7" s="69"/>
      <c r="EAY7" s="69"/>
      <c r="EAZ7" s="69"/>
      <c r="EBA7" s="69"/>
      <c r="EBB7" s="69"/>
      <c r="EBC7" s="69"/>
      <c r="EBD7" s="69"/>
      <c r="EBE7" s="69"/>
      <c r="EBF7" s="69"/>
      <c r="EBG7" s="69"/>
      <c r="EBH7" s="69"/>
      <c r="EBI7" s="69"/>
      <c r="EBJ7" s="69"/>
      <c r="EBK7" s="69"/>
      <c r="EBL7" s="69"/>
      <c r="EBM7" s="69"/>
      <c r="EBN7" s="69"/>
      <c r="EBO7" s="69"/>
      <c r="EBP7" s="69"/>
      <c r="EBQ7" s="69"/>
      <c r="EBR7" s="69"/>
      <c r="EBS7" s="69"/>
      <c r="EBT7" s="69"/>
      <c r="EBU7" s="69"/>
      <c r="EBV7" s="69"/>
      <c r="EBW7" s="69"/>
      <c r="EBX7" s="69"/>
      <c r="EBY7" s="69"/>
      <c r="EBZ7" s="69"/>
      <c r="ECA7" s="69"/>
      <c r="ECB7" s="69"/>
      <c r="ECC7" s="69"/>
      <c r="ECD7" s="69"/>
      <c r="ECE7" s="69"/>
      <c r="ECF7" s="69"/>
      <c r="ECG7" s="69"/>
      <c r="ECH7" s="69"/>
      <c r="ECI7" s="69"/>
      <c r="ECJ7" s="69"/>
      <c r="ECK7" s="69"/>
      <c r="ECL7" s="69"/>
      <c r="ECM7" s="69"/>
      <c r="ECN7" s="69"/>
      <c r="ECO7" s="69"/>
      <c r="ECP7" s="69"/>
      <c r="ECQ7" s="69"/>
      <c r="ECR7" s="69"/>
      <c r="ECS7" s="69"/>
      <c r="ECT7" s="69"/>
      <c r="ECU7" s="69"/>
      <c r="ECV7" s="69"/>
      <c r="ECW7" s="69"/>
      <c r="ECX7" s="69"/>
      <c r="ECY7" s="69"/>
      <c r="ECZ7" s="69"/>
      <c r="EDA7" s="69"/>
      <c r="EDB7" s="69"/>
      <c r="EDC7" s="69"/>
      <c r="EDD7" s="69"/>
      <c r="EDE7" s="69"/>
      <c r="EDF7" s="69"/>
      <c r="EDG7" s="69"/>
      <c r="EDH7" s="69"/>
      <c r="EDI7" s="69"/>
      <c r="EDJ7" s="69"/>
      <c r="EDK7" s="69"/>
      <c r="EDL7" s="69"/>
      <c r="EDM7" s="69"/>
      <c r="EDN7" s="69"/>
      <c r="EDO7" s="69"/>
      <c r="EDP7" s="69"/>
      <c r="EDQ7" s="69"/>
      <c r="EDR7" s="69"/>
      <c r="EDS7" s="69"/>
      <c r="EDT7" s="69"/>
      <c r="EDU7" s="69"/>
      <c r="EDV7" s="69"/>
      <c r="EDW7" s="69"/>
      <c r="EDX7" s="69"/>
      <c r="EDY7" s="69"/>
      <c r="EDZ7" s="69"/>
      <c r="EEA7" s="69"/>
      <c r="EEB7" s="69"/>
      <c r="EEC7" s="69"/>
      <c r="EED7" s="69"/>
      <c r="EEE7" s="69"/>
      <c r="EEF7" s="69"/>
      <c r="EEG7" s="69"/>
      <c r="EEH7" s="69"/>
      <c r="EEI7" s="69"/>
      <c r="EEJ7" s="69"/>
      <c r="EEK7" s="69"/>
      <c r="EEL7" s="69"/>
      <c r="EEM7" s="69"/>
      <c r="EEN7" s="69"/>
      <c r="EEO7" s="69"/>
      <c r="EEP7" s="69"/>
      <c r="EEQ7" s="69"/>
      <c r="EER7" s="69"/>
      <c r="EES7" s="69"/>
      <c r="EET7" s="69"/>
      <c r="EEU7" s="69"/>
      <c r="EEV7" s="69"/>
      <c r="EEW7" s="69"/>
      <c r="EEX7" s="69"/>
      <c r="EEY7" s="69"/>
      <c r="EEZ7" s="69"/>
      <c r="EFA7" s="69"/>
      <c r="EFB7" s="69"/>
      <c r="EFC7" s="69"/>
      <c r="EFD7" s="69"/>
      <c r="EFE7" s="69"/>
      <c r="EFF7" s="69"/>
      <c r="EFG7" s="69"/>
      <c r="EFH7" s="69"/>
      <c r="EFI7" s="69"/>
      <c r="EFJ7" s="69"/>
      <c r="EFK7" s="69"/>
      <c r="EFL7" s="69"/>
      <c r="EFM7" s="69"/>
      <c r="EFN7" s="69"/>
      <c r="EFO7" s="69"/>
      <c r="EFP7" s="69"/>
      <c r="EFQ7" s="69"/>
      <c r="EFR7" s="69"/>
      <c r="EFS7" s="69"/>
      <c r="EFT7" s="69"/>
      <c r="EFU7" s="69"/>
      <c r="EFV7" s="69"/>
      <c r="EFW7" s="69"/>
      <c r="EFX7" s="69"/>
      <c r="EFY7" s="69"/>
      <c r="EFZ7" s="69"/>
      <c r="EGA7" s="69"/>
      <c r="EGB7" s="69"/>
      <c r="EGC7" s="69"/>
      <c r="EGD7" s="69"/>
      <c r="EGE7" s="69"/>
      <c r="EGF7" s="69"/>
      <c r="EGG7" s="69"/>
      <c r="EGH7" s="69"/>
      <c r="EGI7" s="69"/>
      <c r="EGJ7" s="69"/>
      <c r="EGK7" s="69"/>
      <c r="EGL7" s="69"/>
      <c r="EGM7" s="69"/>
      <c r="EGN7" s="69"/>
      <c r="EGO7" s="69"/>
      <c r="EGP7" s="69"/>
      <c r="EGQ7" s="69"/>
      <c r="EGR7" s="69"/>
      <c r="EGS7" s="69"/>
      <c r="EGT7" s="69"/>
      <c r="EGU7" s="69"/>
      <c r="EGV7" s="69"/>
      <c r="EGW7" s="69"/>
      <c r="EGX7" s="69"/>
      <c r="EGY7" s="69"/>
      <c r="EGZ7" s="69"/>
      <c r="EHA7" s="69"/>
      <c r="EHB7" s="69"/>
      <c r="EHC7" s="69"/>
      <c r="EHD7" s="69"/>
      <c r="EHE7" s="69"/>
      <c r="EHF7" s="69"/>
      <c r="EHG7" s="69"/>
      <c r="EHH7" s="69"/>
      <c r="EHI7" s="69"/>
      <c r="EHJ7" s="69"/>
      <c r="EHK7" s="69"/>
      <c r="EHL7" s="69"/>
      <c r="EHM7" s="69"/>
      <c r="EHN7" s="69"/>
      <c r="EHO7" s="69"/>
      <c r="EHP7" s="69"/>
      <c r="EHQ7" s="69"/>
      <c r="EHR7" s="69"/>
      <c r="EHS7" s="69"/>
      <c r="EHT7" s="69"/>
      <c r="EHU7" s="69"/>
      <c r="EHV7" s="69"/>
      <c r="EHW7" s="69"/>
      <c r="EHX7" s="69"/>
      <c r="EHY7" s="69"/>
      <c r="EHZ7" s="69"/>
      <c r="EIA7" s="69"/>
      <c r="EIB7" s="69"/>
      <c r="EIC7" s="69"/>
      <c r="EID7" s="69"/>
      <c r="EIE7" s="69"/>
      <c r="EIF7" s="69"/>
      <c r="EIG7" s="69"/>
      <c r="EIH7" s="69"/>
      <c r="EII7" s="69"/>
      <c r="EIJ7" s="69"/>
      <c r="EIK7" s="69"/>
      <c r="EIL7" s="69"/>
      <c r="EIM7" s="69"/>
      <c r="EIN7" s="69"/>
      <c r="EIO7" s="69"/>
      <c r="EIP7" s="69"/>
      <c r="EIQ7" s="69"/>
      <c r="EIR7" s="69"/>
      <c r="EIS7" s="69"/>
      <c r="EIT7" s="69"/>
      <c r="EIU7" s="69"/>
      <c r="EIV7" s="69"/>
      <c r="EIW7" s="69"/>
      <c r="EIX7" s="69"/>
      <c r="EIY7" s="69"/>
      <c r="EIZ7" s="69"/>
      <c r="EJA7" s="69"/>
      <c r="EJB7" s="69"/>
      <c r="EJC7" s="69"/>
      <c r="EJD7" s="69"/>
      <c r="EJE7" s="69"/>
      <c r="EJF7" s="69"/>
      <c r="EJG7" s="69"/>
      <c r="EJH7" s="69"/>
      <c r="EJI7" s="69"/>
      <c r="EJJ7" s="69"/>
      <c r="EJK7" s="69"/>
      <c r="EJL7" s="69"/>
      <c r="EJM7" s="69"/>
      <c r="EJN7" s="69"/>
      <c r="EJO7" s="69"/>
      <c r="EJP7" s="69"/>
      <c r="EJQ7" s="69"/>
      <c r="EJR7" s="69"/>
      <c r="EJS7" s="69"/>
      <c r="EJT7" s="69"/>
      <c r="EJU7" s="69"/>
      <c r="EJV7" s="69"/>
      <c r="EJW7" s="69"/>
      <c r="EJX7" s="69"/>
      <c r="EJY7" s="69"/>
      <c r="EJZ7" s="69"/>
      <c r="EKA7" s="69"/>
      <c r="EKB7" s="69"/>
      <c r="EKC7" s="69"/>
      <c r="EKD7" s="69"/>
      <c r="EKE7" s="69"/>
      <c r="EKF7" s="69"/>
      <c r="EKG7" s="69"/>
      <c r="EKH7" s="69"/>
      <c r="EKI7" s="69"/>
      <c r="EKJ7" s="69"/>
      <c r="EKK7" s="69"/>
      <c r="EKL7" s="69"/>
      <c r="EKM7" s="69"/>
      <c r="EKN7" s="69"/>
      <c r="EKO7" s="69"/>
      <c r="EKP7" s="69"/>
      <c r="EKQ7" s="69"/>
      <c r="EKR7" s="69"/>
      <c r="EKS7" s="69"/>
      <c r="EKT7" s="69"/>
      <c r="EKU7" s="69"/>
      <c r="EKV7" s="69"/>
      <c r="EKW7" s="69"/>
      <c r="EKX7" s="69"/>
      <c r="EKY7" s="69"/>
      <c r="EKZ7" s="69"/>
      <c r="ELA7" s="69"/>
      <c r="ELB7" s="69"/>
      <c r="ELC7" s="69"/>
      <c r="ELD7" s="69"/>
      <c r="ELE7" s="69"/>
      <c r="ELF7" s="69"/>
      <c r="ELG7" s="69"/>
      <c r="ELH7" s="69"/>
      <c r="ELI7" s="69"/>
      <c r="ELJ7" s="69"/>
      <c r="ELK7" s="69"/>
      <c r="ELL7" s="69"/>
      <c r="ELM7" s="69"/>
      <c r="ELN7" s="69"/>
      <c r="ELO7" s="69"/>
      <c r="ELP7" s="69"/>
      <c r="ELQ7" s="69"/>
      <c r="ELR7" s="69"/>
      <c r="ELS7" s="69"/>
      <c r="ELT7" s="69"/>
      <c r="ELU7" s="69"/>
      <c r="ELV7" s="69"/>
      <c r="ELW7" s="69"/>
      <c r="ELX7" s="69"/>
      <c r="ELY7" s="69"/>
      <c r="ELZ7" s="69"/>
      <c r="EMA7" s="69"/>
      <c r="EMB7" s="69"/>
      <c r="EMC7" s="69"/>
      <c r="EMD7" s="69"/>
      <c r="EME7" s="69"/>
      <c r="EMF7" s="69"/>
      <c r="EMG7" s="69"/>
      <c r="EMH7" s="69"/>
      <c r="EMI7" s="69"/>
      <c r="EMJ7" s="69"/>
      <c r="EMK7" s="69"/>
      <c r="EML7" s="69"/>
      <c r="EMM7" s="69"/>
      <c r="EMN7" s="69"/>
      <c r="EMO7" s="69"/>
      <c r="EMP7" s="69"/>
      <c r="EMQ7" s="69"/>
      <c r="EMR7" s="69"/>
      <c r="EMS7" s="69"/>
      <c r="EMT7" s="69"/>
      <c r="EMU7" s="69"/>
      <c r="EMV7" s="69"/>
      <c r="EMW7" s="69"/>
      <c r="EMX7" s="69"/>
      <c r="EMY7" s="69"/>
      <c r="EMZ7" s="69"/>
      <c r="ENA7" s="69"/>
      <c r="ENB7" s="69"/>
      <c r="ENC7" s="69"/>
      <c r="END7" s="69"/>
      <c r="ENE7" s="69"/>
      <c r="ENF7" s="69"/>
      <c r="ENG7" s="69"/>
      <c r="ENH7" s="69"/>
      <c r="ENI7" s="69"/>
      <c r="ENJ7" s="69"/>
      <c r="ENK7" s="69"/>
      <c r="ENL7" s="69"/>
      <c r="ENM7" s="69"/>
      <c r="ENN7" s="69"/>
      <c r="ENO7" s="69"/>
      <c r="ENP7" s="69"/>
      <c r="ENQ7" s="69"/>
      <c r="ENR7" s="69"/>
      <c r="ENS7" s="69"/>
      <c r="ENT7" s="69"/>
      <c r="ENU7" s="69"/>
      <c r="ENV7" s="69"/>
      <c r="ENW7" s="69"/>
      <c r="ENX7" s="69"/>
      <c r="ENY7" s="69"/>
      <c r="ENZ7" s="69"/>
      <c r="EOA7" s="69"/>
      <c r="EOB7" s="69"/>
      <c r="EOC7" s="69"/>
      <c r="EOD7" s="69"/>
      <c r="EOE7" s="69"/>
      <c r="EOF7" s="69"/>
      <c r="EOG7" s="69"/>
      <c r="EOH7" s="69"/>
      <c r="EOI7" s="69"/>
      <c r="EOJ7" s="69"/>
      <c r="EOK7" s="69"/>
      <c r="EOL7" s="69"/>
      <c r="EOM7" s="69"/>
      <c r="EON7" s="69"/>
      <c r="EOO7" s="69"/>
      <c r="EOP7" s="69"/>
      <c r="EOQ7" s="69"/>
      <c r="EOR7" s="69"/>
      <c r="EOS7" s="69"/>
      <c r="EOT7" s="69"/>
      <c r="EOU7" s="69"/>
      <c r="EOV7" s="69"/>
      <c r="EOW7" s="69"/>
      <c r="EOX7" s="69"/>
      <c r="EOY7" s="69"/>
      <c r="EOZ7" s="69"/>
      <c r="EPA7" s="69"/>
      <c r="EPB7" s="69"/>
      <c r="EPC7" s="69"/>
      <c r="EPD7" s="69"/>
      <c r="EPE7" s="69"/>
      <c r="EPF7" s="69"/>
      <c r="EPG7" s="69"/>
      <c r="EPH7" s="69"/>
      <c r="EPI7" s="69"/>
      <c r="EPJ7" s="69"/>
      <c r="EPK7" s="69"/>
      <c r="EPL7" s="69"/>
      <c r="EPM7" s="69"/>
      <c r="EPN7" s="69"/>
      <c r="EPO7" s="69"/>
      <c r="EPP7" s="69"/>
      <c r="EPQ7" s="69"/>
      <c r="EPR7" s="69"/>
      <c r="EPS7" s="69"/>
      <c r="EPT7" s="69"/>
      <c r="EPU7" s="69"/>
      <c r="EPV7" s="69"/>
      <c r="EPW7" s="69"/>
      <c r="EPX7" s="69"/>
      <c r="EPY7" s="69"/>
      <c r="EPZ7" s="69"/>
      <c r="EQA7" s="69"/>
      <c r="EQB7" s="69"/>
      <c r="EQC7" s="69"/>
      <c r="EQD7" s="69"/>
      <c r="EQE7" s="69"/>
      <c r="EQF7" s="69"/>
      <c r="EQG7" s="69"/>
      <c r="EQH7" s="69"/>
      <c r="EQI7" s="69"/>
      <c r="EQJ7" s="69"/>
      <c r="EQK7" s="69"/>
      <c r="EQL7" s="69"/>
      <c r="EQM7" s="69"/>
      <c r="EQN7" s="69"/>
      <c r="EQO7" s="69"/>
      <c r="EQP7" s="69"/>
      <c r="EQQ7" s="69"/>
      <c r="EQR7" s="69"/>
      <c r="EQS7" s="69"/>
      <c r="EQT7" s="69"/>
      <c r="EQU7" s="69"/>
      <c r="EQV7" s="69"/>
      <c r="EQW7" s="69"/>
      <c r="EQX7" s="69"/>
      <c r="EQY7" s="69"/>
      <c r="EQZ7" s="69"/>
      <c r="ERA7" s="69"/>
      <c r="ERB7" s="69"/>
      <c r="ERC7" s="69"/>
      <c r="ERD7" s="69"/>
      <c r="ERE7" s="69"/>
      <c r="ERF7" s="69"/>
      <c r="ERG7" s="69"/>
      <c r="ERH7" s="69"/>
      <c r="ERI7" s="69"/>
      <c r="ERJ7" s="69"/>
      <c r="ERK7" s="69"/>
      <c r="ERL7" s="69"/>
      <c r="ERM7" s="69"/>
      <c r="ERN7" s="69"/>
      <c r="ERO7" s="69"/>
      <c r="ERP7" s="69"/>
      <c r="ERQ7" s="69"/>
      <c r="ERR7" s="69"/>
      <c r="ERS7" s="69"/>
      <c r="ERT7" s="69"/>
      <c r="ERU7" s="69"/>
      <c r="ERV7" s="69"/>
      <c r="ERW7" s="69"/>
      <c r="ERX7" s="69"/>
      <c r="ERY7" s="69"/>
      <c r="ERZ7" s="69"/>
      <c r="ESA7" s="69"/>
      <c r="ESB7" s="69"/>
      <c r="ESC7" s="69"/>
      <c r="ESD7" s="69"/>
      <c r="ESE7" s="69"/>
      <c r="ESF7" s="69"/>
      <c r="ESG7" s="69"/>
      <c r="ESH7" s="69"/>
      <c r="ESI7" s="69"/>
      <c r="ESJ7" s="69"/>
      <c r="ESK7" s="69"/>
      <c r="ESL7" s="69"/>
      <c r="ESM7" s="69"/>
      <c r="ESN7" s="69"/>
      <c r="ESO7" s="69"/>
      <c r="ESP7" s="69"/>
      <c r="ESQ7" s="69"/>
      <c r="ESR7" s="69"/>
      <c r="ESS7" s="69"/>
      <c r="EST7" s="69"/>
      <c r="ESU7" s="69"/>
      <c r="ESV7" s="69"/>
      <c r="ESW7" s="69"/>
      <c r="ESX7" s="69"/>
      <c r="ESY7" s="69"/>
      <c r="ESZ7" s="69"/>
      <c r="ETA7" s="69"/>
      <c r="ETB7" s="69"/>
      <c r="ETC7" s="69"/>
      <c r="ETD7" s="69"/>
      <c r="ETE7" s="69"/>
      <c r="ETF7" s="69"/>
      <c r="ETG7" s="69"/>
      <c r="ETH7" s="69"/>
      <c r="ETI7" s="69"/>
      <c r="ETJ7" s="69"/>
      <c r="ETK7" s="69"/>
      <c r="ETL7" s="69"/>
      <c r="ETM7" s="69"/>
      <c r="ETN7" s="69"/>
      <c r="ETO7" s="69"/>
      <c r="ETP7" s="69"/>
      <c r="ETQ7" s="69"/>
      <c r="ETR7" s="69"/>
      <c r="ETS7" s="69"/>
      <c r="ETT7" s="69"/>
      <c r="ETU7" s="69"/>
      <c r="ETV7" s="69"/>
      <c r="ETW7" s="69"/>
      <c r="ETX7" s="69"/>
      <c r="ETY7" s="69"/>
      <c r="ETZ7" s="69"/>
      <c r="EUA7" s="69"/>
      <c r="EUB7" s="69"/>
      <c r="EUC7" s="69"/>
      <c r="EUD7" s="69"/>
      <c r="EUE7" s="69"/>
      <c r="EUF7" s="69"/>
      <c r="EUG7" s="69"/>
      <c r="EUH7" s="69"/>
      <c r="EUI7" s="69"/>
      <c r="EUJ7" s="69"/>
      <c r="EUK7" s="69"/>
      <c r="EUL7" s="69"/>
      <c r="EUM7" s="69"/>
      <c r="EUN7" s="69"/>
      <c r="EUO7" s="69"/>
      <c r="EUP7" s="69"/>
      <c r="EUQ7" s="69"/>
      <c r="EUR7" s="69"/>
      <c r="EUS7" s="69"/>
      <c r="EUT7" s="69"/>
      <c r="EUU7" s="69"/>
      <c r="EUV7" s="69"/>
      <c r="EUW7" s="69"/>
      <c r="EUX7" s="69"/>
      <c r="EUY7" s="69"/>
      <c r="EUZ7" s="69"/>
      <c r="EVA7" s="69"/>
      <c r="EVB7" s="69"/>
      <c r="EVC7" s="69"/>
      <c r="EVD7" s="69"/>
      <c r="EVE7" s="69"/>
      <c r="EVF7" s="69"/>
      <c r="EVG7" s="69"/>
      <c r="EVH7" s="69"/>
      <c r="EVI7" s="69"/>
      <c r="EVJ7" s="69"/>
      <c r="EVK7" s="69"/>
      <c r="EVL7" s="69"/>
      <c r="EVM7" s="69"/>
      <c r="EVN7" s="69"/>
      <c r="EVO7" s="69"/>
      <c r="EVP7" s="69"/>
      <c r="EVQ7" s="69"/>
      <c r="EVR7" s="69"/>
      <c r="EVS7" s="69"/>
      <c r="EVT7" s="69"/>
      <c r="EVU7" s="69"/>
      <c r="EVV7" s="69"/>
      <c r="EVW7" s="69"/>
      <c r="EVX7" s="69"/>
      <c r="EVY7" s="69"/>
      <c r="EVZ7" s="69"/>
      <c r="EWA7" s="69"/>
      <c r="EWB7" s="69"/>
      <c r="EWC7" s="69"/>
      <c r="EWD7" s="69"/>
      <c r="EWE7" s="69"/>
      <c r="EWF7" s="69"/>
      <c r="EWG7" s="69"/>
      <c r="EWH7" s="69"/>
      <c r="EWI7" s="69"/>
      <c r="EWJ7" s="69"/>
      <c r="EWK7" s="69"/>
      <c r="EWL7" s="69"/>
      <c r="EWM7" s="69"/>
      <c r="EWN7" s="69"/>
      <c r="EWO7" s="69"/>
      <c r="EWP7" s="69"/>
      <c r="EWQ7" s="69"/>
      <c r="EWR7" s="69"/>
      <c r="EWS7" s="69"/>
      <c r="EWT7" s="69"/>
      <c r="EWU7" s="69"/>
      <c r="EWV7" s="69"/>
      <c r="EWW7" s="69"/>
      <c r="EWX7" s="69"/>
      <c r="EWY7" s="69"/>
      <c r="EWZ7" s="69"/>
      <c r="EXA7" s="69"/>
      <c r="EXB7" s="69"/>
      <c r="EXC7" s="69"/>
      <c r="EXD7" s="69"/>
      <c r="EXE7" s="69"/>
      <c r="EXF7" s="69"/>
      <c r="EXG7" s="69"/>
      <c r="EXH7" s="69"/>
      <c r="EXI7" s="69"/>
      <c r="EXJ7" s="69"/>
      <c r="EXK7" s="69"/>
      <c r="EXL7" s="69"/>
      <c r="EXM7" s="69"/>
      <c r="EXN7" s="69"/>
      <c r="EXO7" s="69"/>
      <c r="EXP7" s="69"/>
      <c r="EXQ7" s="69"/>
      <c r="EXR7" s="69"/>
      <c r="EXS7" s="69"/>
      <c r="EXT7" s="69"/>
      <c r="EXU7" s="69"/>
      <c r="EXV7" s="69"/>
      <c r="EXW7" s="69"/>
      <c r="EXX7" s="69"/>
      <c r="EXY7" s="69"/>
      <c r="EXZ7" s="69"/>
      <c r="EYA7" s="69"/>
      <c r="EYB7" s="69"/>
      <c r="EYC7" s="69"/>
      <c r="EYD7" s="69"/>
      <c r="EYE7" s="69"/>
      <c r="EYF7" s="69"/>
      <c r="EYG7" s="69"/>
      <c r="EYH7" s="69"/>
      <c r="EYI7" s="69"/>
      <c r="EYJ7" s="69"/>
      <c r="EYK7" s="69"/>
      <c r="EYL7" s="69"/>
      <c r="EYM7" s="69"/>
      <c r="EYN7" s="69"/>
      <c r="EYO7" s="69"/>
      <c r="EYP7" s="69"/>
      <c r="EYQ7" s="69"/>
      <c r="EYR7" s="69"/>
      <c r="EYS7" s="69"/>
      <c r="EYT7" s="69"/>
      <c r="EYU7" s="69"/>
      <c r="EYV7" s="69"/>
      <c r="EYW7" s="69"/>
      <c r="EYX7" s="69"/>
      <c r="EYY7" s="69"/>
      <c r="EYZ7" s="69"/>
      <c r="EZA7" s="69"/>
      <c r="EZB7" s="69"/>
      <c r="EZC7" s="69"/>
      <c r="EZD7" s="69"/>
      <c r="EZE7" s="69"/>
      <c r="EZF7" s="69"/>
      <c r="EZG7" s="69"/>
      <c r="EZH7" s="69"/>
      <c r="EZI7" s="69"/>
      <c r="EZJ7" s="69"/>
      <c r="EZK7" s="69"/>
      <c r="EZL7" s="69"/>
      <c r="EZM7" s="69"/>
      <c r="EZN7" s="69"/>
      <c r="EZO7" s="69"/>
      <c r="EZP7" s="69"/>
      <c r="EZQ7" s="69"/>
      <c r="EZR7" s="69"/>
      <c r="EZS7" s="69"/>
      <c r="EZT7" s="69"/>
      <c r="EZU7" s="69"/>
      <c r="EZV7" s="69"/>
      <c r="EZW7" s="69"/>
      <c r="EZX7" s="69"/>
      <c r="EZY7" s="69"/>
      <c r="EZZ7" s="69"/>
      <c r="FAA7" s="69"/>
      <c r="FAB7" s="69"/>
      <c r="FAC7" s="69"/>
      <c r="FAD7" s="69"/>
      <c r="FAE7" s="69"/>
      <c r="FAF7" s="69"/>
      <c r="FAG7" s="69"/>
      <c r="FAH7" s="69"/>
      <c r="FAI7" s="69"/>
      <c r="FAJ7" s="69"/>
      <c r="FAK7" s="69"/>
      <c r="FAL7" s="69"/>
      <c r="FAM7" s="69"/>
      <c r="FAN7" s="69"/>
      <c r="FAO7" s="69"/>
      <c r="FAP7" s="69"/>
      <c r="FAQ7" s="69"/>
      <c r="FAR7" s="69"/>
      <c r="FAS7" s="69"/>
      <c r="FAT7" s="69"/>
      <c r="FAU7" s="69"/>
      <c r="FAV7" s="69"/>
      <c r="FAW7" s="69"/>
      <c r="FAX7" s="69"/>
      <c r="FAY7" s="69"/>
      <c r="FAZ7" s="69"/>
      <c r="FBA7" s="69"/>
      <c r="FBB7" s="69"/>
      <c r="FBC7" s="69"/>
      <c r="FBD7" s="69"/>
      <c r="FBE7" s="69"/>
      <c r="FBF7" s="69"/>
      <c r="FBG7" s="69"/>
      <c r="FBH7" s="69"/>
      <c r="FBI7" s="69"/>
      <c r="FBJ7" s="69"/>
      <c r="FBK7" s="69"/>
      <c r="FBL7" s="69"/>
      <c r="FBM7" s="69"/>
      <c r="FBN7" s="69"/>
      <c r="FBO7" s="69"/>
      <c r="FBP7" s="69"/>
      <c r="FBQ7" s="69"/>
      <c r="FBR7" s="69"/>
      <c r="FBS7" s="69"/>
      <c r="FBT7" s="69"/>
      <c r="FBU7" s="69"/>
      <c r="FBV7" s="69"/>
      <c r="FBW7" s="69"/>
      <c r="FBX7" s="69"/>
      <c r="FBY7" s="69"/>
      <c r="FBZ7" s="69"/>
      <c r="FCA7" s="69"/>
      <c r="FCB7" s="69"/>
      <c r="FCC7" s="69"/>
      <c r="FCD7" s="69"/>
      <c r="FCE7" s="69"/>
      <c r="FCF7" s="69"/>
      <c r="FCG7" s="69"/>
      <c r="FCH7" s="69"/>
      <c r="FCI7" s="69"/>
      <c r="FCJ7" s="69"/>
      <c r="FCK7" s="69"/>
      <c r="FCL7" s="69"/>
      <c r="FCM7" s="69"/>
      <c r="FCN7" s="69"/>
      <c r="FCO7" s="69"/>
      <c r="FCP7" s="69"/>
      <c r="FCQ7" s="69"/>
      <c r="FCR7" s="69"/>
      <c r="FCS7" s="69"/>
      <c r="FCT7" s="69"/>
      <c r="FCU7" s="69"/>
      <c r="FCV7" s="69"/>
      <c r="FCW7" s="69"/>
      <c r="FCX7" s="69"/>
      <c r="FCY7" s="69"/>
      <c r="FCZ7" s="69"/>
      <c r="FDA7" s="69"/>
      <c r="FDB7" s="69"/>
      <c r="FDC7" s="69"/>
      <c r="FDD7" s="69"/>
      <c r="FDE7" s="69"/>
      <c r="FDF7" s="69"/>
      <c r="FDG7" s="69"/>
      <c r="FDH7" s="69"/>
      <c r="FDI7" s="69"/>
      <c r="FDJ7" s="69"/>
      <c r="FDK7" s="69"/>
      <c r="FDL7" s="69"/>
      <c r="FDM7" s="69"/>
      <c r="FDN7" s="69"/>
      <c r="FDO7" s="69"/>
      <c r="FDP7" s="69"/>
      <c r="FDQ7" s="69"/>
      <c r="FDR7" s="69"/>
      <c r="FDS7" s="69"/>
      <c r="FDT7" s="69"/>
      <c r="FDU7" s="69"/>
      <c r="FDV7" s="69"/>
      <c r="FDW7" s="69"/>
      <c r="FDX7" s="69"/>
      <c r="FDY7" s="69"/>
      <c r="FDZ7" s="69"/>
      <c r="FEA7" s="69"/>
      <c r="FEB7" s="69"/>
      <c r="FEC7" s="69"/>
      <c r="FED7" s="69"/>
      <c r="FEE7" s="69"/>
      <c r="FEF7" s="69"/>
      <c r="FEG7" s="69"/>
      <c r="FEH7" s="69"/>
      <c r="FEI7" s="69"/>
      <c r="FEJ7" s="69"/>
      <c r="FEK7" s="69"/>
      <c r="FEL7" s="69"/>
      <c r="FEM7" s="69"/>
      <c r="FEN7" s="69"/>
      <c r="FEO7" s="69"/>
      <c r="FEP7" s="69"/>
      <c r="FEQ7" s="69"/>
      <c r="FER7" s="69"/>
      <c r="FES7" s="69"/>
      <c r="FET7" s="69"/>
      <c r="FEU7" s="69"/>
      <c r="FEV7" s="69"/>
      <c r="FEW7" s="69"/>
      <c r="FEX7" s="69"/>
      <c r="FEY7" s="69"/>
      <c r="FEZ7" s="69"/>
      <c r="FFA7" s="69"/>
      <c r="FFB7" s="69"/>
      <c r="FFC7" s="69"/>
      <c r="FFD7" s="69"/>
      <c r="FFE7" s="69"/>
      <c r="FFF7" s="69"/>
      <c r="FFG7" s="69"/>
      <c r="FFH7" s="69"/>
      <c r="FFI7" s="69"/>
      <c r="FFJ7" s="69"/>
      <c r="FFK7" s="69"/>
      <c r="FFL7" s="69"/>
      <c r="FFM7" s="69"/>
      <c r="FFN7" s="69"/>
      <c r="FFO7" s="69"/>
      <c r="FFP7" s="69"/>
      <c r="FFQ7" s="69"/>
      <c r="FFR7" s="69"/>
      <c r="FFS7" s="69"/>
      <c r="FFT7" s="69"/>
      <c r="FFU7" s="69"/>
      <c r="FFV7" s="69"/>
      <c r="FFW7" s="69"/>
      <c r="FFX7" s="69"/>
      <c r="FFY7" s="69"/>
      <c r="FFZ7" s="69"/>
      <c r="FGA7" s="69"/>
      <c r="FGB7" s="69"/>
      <c r="FGC7" s="69"/>
      <c r="FGD7" s="69"/>
      <c r="FGE7" s="69"/>
      <c r="FGF7" s="69"/>
      <c r="FGG7" s="69"/>
      <c r="FGH7" s="69"/>
      <c r="FGI7" s="69"/>
      <c r="FGJ7" s="69"/>
      <c r="FGK7" s="69"/>
      <c r="FGL7" s="69"/>
      <c r="FGM7" s="69"/>
      <c r="FGN7" s="69"/>
      <c r="FGO7" s="69"/>
      <c r="FGP7" s="69"/>
      <c r="FGQ7" s="69"/>
      <c r="FGR7" s="69"/>
      <c r="FGS7" s="69"/>
      <c r="FGT7" s="69"/>
      <c r="FGU7" s="69"/>
      <c r="FGV7" s="69"/>
      <c r="FGW7" s="69"/>
      <c r="FGX7" s="69"/>
      <c r="FGY7" s="69"/>
      <c r="FGZ7" s="69"/>
      <c r="FHA7" s="69"/>
      <c r="FHB7" s="69"/>
      <c r="FHC7" s="69"/>
      <c r="FHD7" s="69"/>
      <c r="FHE7" s="69"/>
      <c r="FHF7" s="69"/>
      <c r="FHG7" s="69"/>
      <c r="FHH7" s="69"/>
      <c r="FHI7" s="69"/>
      <c r="FHJ7" s="69"/>
      <c r="FHK7" s="69"/>
      <c r="FHL7" s="69"/>
      <c r="FHM7" s="69"/>
      <c r="FHN7" s="69"/>
      <c r="FHO7" s="69"/>
      <c r="FHP7" s="69"/>
      <c r="FHQ7" s="69"/>
      <c r="FHR7" s="69"/>
      <c r="FHS7" s="69"/>
      <c r="FHT7" s="69"/>
      <c r="FHU7" s="69"/>
      <c r="FHV7" s="69"/>
      <c r="FHW7" s="69"/>
      <c r="FHX7" s="69"/>
      <c r="FHY7" s="69"/>
      <c r="FHZ7" s="69"/>
      <c r="FIA7" s="69"/>
      <c r="FIB7" s="69"/>
      <c r="FIC7" s="69"/>
      <c r="FID7" s="69"/>
      <c r="FIE7" s="69"/>
      <c r="FIF7" s="69"/>
      <c r="FIG7" s="69"/>
      <c r="FIH7" s="69"/>
      <c r="FII7" s="69"/>
      <c r="FIJ7" s="69"/>
      <c r="FIK7" s="69"/>
      <c r="FIL7" s="69"/>
      <c r="FIM7" s="69"/>
      <c r="FIN7" s="69"/>
      <c r="FIO7" s="69"/>
      <c r="FIP7" s="69"/>
      <c r="FIQ7" s="69"/>
      <c r="FIR7" s="69"/>
      <c r="FIS7" s="69"/>
      <c r="FIT7" s="69"/>
      <c r="FIU7" s="69"/>
      <c r="FIV7" s="69"/>
      <c r="FIW7" s="69"/>
      <c r="FIX7" s="69"/>
      <c r="FIY7" s="69"/>
      <c r="FIZ7" s="69"/>
      <c r="FJA7" s="69"/>
      <c r="FJB7" s="69"/>
      <c r="FJC7" s="69"/>
      <c r="FJD7" s="69"/>
      <c r="FJE7" s="69"/>
      <c r="FJF7" s="69"/>
      <c r="FJG7" s="69"/>
      <c r="FJH7" s="69"/>
      <c r="FJI7" s="69"/>
      <c r="FJJ7" s="69"/>
      <c r="FJK7" s="69"/>
      <c r="FJL7" s="69"/>
      <c r="FJM7" s="69"/>
      <c r="FJN7" s="69"/>
      <c r="FJO7" s="69"/>
      <c r="FJP7" s="69"/>
      <c r="FJQ7" s="69"/>
      <c r="FJR7" s="69"/>
      <c r="FJS7" s="69"/>
      <c r="FJT7" s="69"/>
      <c r="FJU7" s="69"/>
      <c r="FJV7" s="69"/>
      <c r="FJW7" s="69"/>
      <c r="FJX7" s="69"/>
      <c r="FJY7" s="69"/>
      <c r="FJZ7" s="69"/>
      <c r="FKA7" s="69"/>
      <c r="FKB7" s="69"/>
      <c r="FKC7" s="69"/>
      <c r="FKD7" s="69"/>
      <c r="FKE7" s="69"/>
      <c r="FKF7" s="69"/>
      <c r="FKG7" s="69"/>
      <c r="FKH7" s="69"/>
      <c r="FKI7" s="69"/>
      <c r="FKJ7" s="69"/>
      <c r="FKK7" s="69"/>
      <c r="FKL7" s="69"/>
      <c r="FKM7" s="69"/>
      <c r="FKN7" s="69"/>
      <c r="FKO7" s="69"/>
      <c r="FKP7" s="69"/>
      <c r="FKQ7" s="69"/>
      <c r="FKR7" s="69"/>
      <c r="FKS7" s="69"/>
      <c r="FKT7" s="69"/>
      <c r="FKU7" s="69"/>
      <c r="FKV7" s="69"/>
      <c r="FKW7" s="69"/>
      <c r="FKX7" s="69"/>
      <c r="FKY7" s="69"/>
      <c r="FKZ7" s="69"/>
      <c r="FLA7" s="69"/>
      <c r="FLB7" s="69"/>
      <c r="FLC7" s="69"/>
      <c r="FLD7" s="69"/>
      <c r="FLE7" s="69"/>
      <c r="FLF7" s="69"/>
      <c r="FLG7" s="69"/>
      <c r="FLH7" s="69"/>
      <c r="FLI7" s="69"/>
      <c r="FLJ7" s="69"/>
      <c r="FLK7" s="69"/>
      <c r="FLL7" s="69"/>
      <c r="FLM7" s="69"/>
      <c r="FLN7" s="69"/>
      <c r="FLO7" s="69"/>
      <c r="FLP7" s="69"/>
      <c r="FLQ7" s="69"/>
      <c r="FLR7" s="69"/>
      <c r="FLS7" s="69"/>
      <c r="FLT7" s="69"/>
      <c r="FLU7" s="69"/>
      <c r="FLV7" s="69"/>
      <c r="FLW7" s="69"/>
      <c r="FLX7" s="69"/>
      <c r="FLY7" s="69"/>
      <c r="FLZ7" s="69"/>
      <c r="FMA7" s="69"/>
      <c r="FMB7" s="69"/>
      <c r="FMC7" s="69"/>
      <c r="FMD7" s="69"/>
      <c r="FME7" s="69"/>
      <c r="FMF7" s="69"/>
      <c r="FMG7" s="69"/>
      <c r="FMH7" s="69"/>
      <c r="FMI7" s="69"/>
      <c r="FMJ7" s="69"/>
      <c r="FMK7" s="69"/>
      <c r="FML7" s="69"/>
      <c r="FMM7" s="69"/>
      <c r="FMN7" s="69"/>
      <c r="FMO7" s="69"/>
      <c r="FMP7" s="69"/>
      <c r="FMQ7" s="69"/>
      <c r="FMR7" s="69"/>
      <c r="FMS7" s="69"/>
      <c r="FMT7" s="69"/>
      <c r="FMU7" s="69"/>
      <c r="FMV7" s="69"/>
      <c r="FMW7" s="69"/>
      <c r="FMX7" s="69"/>
      <c r="FMY7" s="69"/>
      <c r="FMZ7" s="69"/>
      <c r="FNA7" s="69"/>
      <c r="FNB7" s="69"/>
      <c r="FNC7" s="69"/>
      <c r="FND7" s="69"/>
      <c r="FNE7" s="69"/>
      <c r="FNF7" s="69"/>
      <c r="FNG7" s="69"/>
      <c r="FNH7" s="69"/>
      <c r="FNI7" s="69"/>
      <c r="FNJ7" s="69"/>
      <c r="FNK7" s="69"/>
      <c r="FNL7" s="69"/>
      <c r="FNM7" s="69"/>
      <c r="FNN7" s="69"/>
      <c r="FNO7" s="69"/>
      <c r="FNP7" s="69"/>
      <c r="FNQ7" s="69"/>
      <c r="FNR7" s="69"/>
      <c r="FNS7" s="69"/>
      <c r="FNT7" s="69"/>
      <c r="FNU7" s="69"/>
      <c r="FNV7" s="69"/>
      <c r="FNW7" s="69"/>
      <c r="FNX7" s="69"/>
      <c r="FNY7" s="69"/>
      <c r="FNZ7" s="69"/>
      <c r="FOA7" s="69"/>
      <c r="FOB7" s="69"/>
      <c r="FOC7" s="69"/>
      <c r="FOD7" s="69"/>
      <c r="FOE7" s="69"/>
      <c r="FOF7" s="69"/>
      <c r="FOG7" s="69"/>
      <c r="FOH7" s="69"/>
      <c r="FOI7" s="69"/>
      <c r="FOJ7" s="69"/>
      <c r="FOK7" s="69"/>
      <c r="FOL7" s="69"/>
      <c r="FOM7" s="69"/>
      <c r="FON7" s="69"/>
      <c r="FOO7" s="69"/>
      <c r="FOP7" s="69"/>
      <c r="FOQ7" s="69"/>
      <c r="FOR7" s="69"/>
      <c r="FOS7" s="69"/>
      <c r="FOT7" s="69"/>
      <c r="FOU7" s="69"/>
      <c r="FOV7" s="69"/>
      <c r="FOW7" s="69"/>
      <c r="FOX7" s="69"/>
      <c r="FOY7" s="69"/>
      <c r="FOZ7" s="69"/>
      <c r="FPA7" s="69"/>
      <c r="FPB7" s="69"/>
      <c r="FPC7" s="69"/>
      <c r="FPD7" s="69"/>
      <c r="FPE7" s="69"/>
      <c r="FPF7" s="69"/>
      <c r="FPG7" s="69"/>
      <c r="FPH7" s="69"/>
      <c r="FPI7" s="69"/>
      <c r="FPJ7" s="69"/>
      <c r="FPK7" s="69"/>
      <c r="FPL7" s="69"/>
      <c r="FPM7" s="69"/>
      <c r="FPN7" s="69"/>
      <c r="FPO7" s="69"/>
      <c r="FPP7" s="69"/>
      <c r="FPQ7" s="69"/>
      <c r="FPR7" s="69"/>
      <c r="FPS7" s="69"/>
      <c r="FPT7" s="69"/>
      <c r="FPU7" s="69"/>
      <c r="FPV7" s="69"/>
      <c r="FPW7" s="69"/>
      <c r="FPX7" s="69"/>
      <c r="FPY7" s="69"/>
      <c r="FPZ7" s="69"/>
      <c r="FQA7" s="69"/>
      <c r="FQB7" s="69"/>
      <c r="FQC7" s="69"/>
      <c r="FQD7" s="69"/>
      <c r="FQE7" s="69"/>
      <c r="FQF7" s="69"/>
      <c r="FQG7" s="69"/>
      <c r="FQH7" s="69"/>
      <c r="FQI7" s="69"/>
      <c r="FQJ7" s="69"/>
      <c r="FQK7" s="69"/>
      <c r="FQL7" s="69"/>
      <c r="FQM7" s="69"/>
      <c r="FQN7" s="69"/>
      <c r="FQO7" s="69"/>
      <c r="FQP7" s="69"/>
      <c r="FQQ7" s="69"/>
      <c r="FQR7" s="69"/>
      <c r="FQS7" s="69"/>
      <c r="FQT7" s="69"/>
      <c r="FQU7" s="69"/>
      <c r="FQV7" s="69"/>
      <c r="FQW7" s="69"/>
      <c r="FQX7" s="69"/>
      <c r="FQY7" s="69"/>
      <c r="FQZ7" s="69"/>
      <c r="FRA7" s="69"/>
      <c r="FRB7" s="69"/>
      <c r="FRC7" s="69"/>
      <c r="FRD7" s="69"/>
      <c r="FRE7" s="69"/>
      <c r="FRF7" s="69"/>
      <c r="FRG7" s="69"/>
      <c r="FRH7" s="69"/>
      <c r="FRI7" s="69"/>
      <c r="FRJ7" s="69"/>
      <c r="FRK7" s="69"/>
      <c r="FRL7" s="69"/>
      <c r="FRM7" s="69"/>
      <c r="FRN7" s="69"/>
      <c r="FRO7" s="69"/>
      <c r="FRP7" s="69"/>
      <c r="FRQ7" s="69"/>
      <c r="FRR7" s="69"/>
      <c r="FRS7" s="69"/>
      <c r="FRT7" s="69"/>
      <c r="FRU7" s="69"/>
      <c r="FRV7" s="69"/>
      <c r="FRW7" s="69"/>
      <c r="FRX7" s="69"/>
      <c r="FRY7" s="69"/>
      <c r="FRZ7" s="69"/>
      <c r="FSA7" s="69"/>
      <c r="FSB7" s="69"/>
      <c r="FSC7" s="69"/>
      <c r="FSD7" s="69"/>
      <c r="FSE7" s="69"/>
      <c r="FSF7" s="69"/>
      <c r="FSG7" s="69"/>
      <c r="FSH7" s="69"/>
      <c r="FSI7" s="69"/>
      <c r="FSJ7" s="69"/>
      <c r="FSK7" s="69"/>
      <c r="FSL7" s="69"/>
      <c r="FSM7" s="69"/>
      <c r="FSN7" s="69"/>
      <c r="FSO7" s="69"/>
      <c r="FSP7" s="69"/>
      <c r="FSQ7" s="69"/>
      <c r="FSR7" s="69"/>
      <c r="FSS7" s="69"/>
      <c r="FST7" s="69"/>
      <c r="FSU7" s="69"/>
      <c r="FSV7" s="69"/>
      <c r="FSW7" s="69"/>
      <c r="FSX7" s="69"/>
      <c r="FSY7" s="69"/>
      <c r="FSZ7" s="69"/>
      <c r="FTA7" s="69"/>
      <c r="FTB7" s="69"/>
      <c r="FTC7" s="69"/>
      <c r="FTD7" s="69"/>
      <c r="FTE7" s="69"/>
      <c r="FTF7" s="69"/>
      <c r="FTG7" s="69"/>
      <c r="FTH7" s="69"/>
      <c r="FTI7" s="69"/>
      <c r="FTJ7" s="69"/>
      <c r="FTK7" s="69"/>
      <c r="FTL7" s="69"/>
      <c r="FTM7" s="69"/>
      <c r="FTN7" s="69"/>
      <c r="FTO7" s="69"/>
      <c r="FTP7" s="69"/>
      <c r="FTQ7" s="69"/>
      <c r="FTR7" s="69"/>
      <c r="FTS7" s="69"/>
      <c r="FTT7" s="69"/>
      <c r="FTU7" s="69"/>
      <c r="FTV7" s="69"/>
      <c r="FTW7" s="69"/>
      <c r="FTX7" s="69"/>
      <c r="FTY7" s="69"/>
      <c r="FTZ7" s="69"/>
      <c r="FUA7" s="69"/>
      <c r="FUB7" s="69"/>
      <c r="FUC7" s="69"/>
      <c r="FUD7" s="69"/>
      <c r="FUE7" s="69"/>
      <c r="FUF7" s="69"/>
      <c r="FUG7" s="69"/>
      <c r="FUH7" s="69"/>
      <c r="FUI7" s="69"/>
      <c r="FUJ7" s="69"/>
      <c r="FUK7" s="69"/>
      <c r="FUL7" s="69"/>
      <c r="FUM7" s="69"/>
      <c r="FUN7" s="69"/>
      <c r="FUO7" s="69"/>
      <c r="FUP7" s="69"/>
      <c r="FUQ7" s="69"/>
      <c r="FUR7" s="69"/>
      <c r="FUS7" s="69"/>
      <c r="FUT7" s="69"/>
      <c r="FUU7" s="69"/>
      <c r="FUV7" s="69"/>
      <c r="FUW7" s="69"/>
      <c r="FUX7" s="69"/>
      <c r="FUY7" s="69"/>
      <c r="FUZ7" s="69"/>
      <c r="FVA7" s="69"/>
      <c r="FVB7" s="69"/>
      <c r="FVC7" s="69"/>
      <c r="FVD7" s="69"/>
      <c r="FVE7" s="69"/>
      <c r="FVF7" s="69"/>
      <c r="FVG7" s="69"/>
      <c r="FVH7" s="69"/>
      <c r="FVI7" s="69"/>
      <c r="FVJ7" s="69"/>
      <c r="FVK7" s="69"/>
      <c r="FVL7" s="69"/>
      <c r="FVM7" s="69"/>
      <c r="FVN7" s="69"/>
      <c r="FVO7" s="69"/>
      <c r="FVP7" s="69"/>
      <c r="FVQ7" s="69"/>
      <c r="FVR7" s="69"/>
      <c r="FVS7" s="69"/>
      <c r="FVT7" s="69"/>
      <c r="FVU7" s="69"/>
      <c r="FVV7" s="69"/>
      <c r="FVW7" s="69"/>
      <c r="FVX7" s="69"/>
      <c r="FVY7" s="69"/>
      <c r="FVZ7" s="69"/>
      <c r="FWA7" s="69"/>
      <c r="FWB7" s="69"/>
      <c r="FWC7" s="69"/>
      <c r="FWD7" s="69"/>
      <c r="FWE7" s="69"/>
      <c r="FWF7" s="69"/>
      <c r="FWG7" s="69"/>
      <c r="FWH7" s="69"/>
      <c r="FWI7" s="69"/>
      <c r="FWJ7" s="69"/>
      <c r="FWK7" s="69"/>
      <c r="FWL7" s="69"/>
      <c r="FWM7" s="69"/>
      <c r="FWN7" s="69"/>
      <c r="FWO7" s="69"/>
      <c r="FWP7" s="69"/>
      <c r="FWQ7" s="69"/>
      <c r="FWR7" s="69"/>
      <c r="FWS7" s="69"/>
      <c r="FWT7" s="69"/>
      <c r="FWU7" s="69"/>
      <c r="FWV7" s="69"/>
      <c r="FWW7" s="69"/>
      <c r="FWX7" s="69"/>
      <c r="FWY7" s="69"/>
      <c r="FWZ7" s="69"/>
      <c r="FXA7" s="69"/>
      <c r="FXB7" s="69"/>
      <c r="FXC7" s="69"/>
      <c r="FXD7" s="69"/>
      <c r="FXE7" s="69"/>
      <c r="FXF7" s="69"/>
      <c r="FXG7" s="69"/>
      <c r="FXH7" s="69"/>
      <c r="FXI7" s="69"/>
      <c r="FXJ7" s="69"/>
      <c r="FXK7" s="69"/>
      <c r="FXL7" s="69"/>
      <c r="FXM7" s="69"/>
      <c r="FXN7" s="69"/>
      <c r="FXO7" s="69"/>
      <c r="FXP7" s="69"/>
      <c r="FXQ7" s="69"/>
      <c r="FXR7" s="69"/>
      <c r="FXS7" s="69"/>
      <c r="FXT7" s="69"/>
      <c r="FXU7" s="69"/>
      <c r="FXV7" s="69"/>
      <c r="FXW7" s="69"/>
      <c r="FXX7" s="69"/>
      <c r="FXY7" s="69"/>
      <c r="FXZ7" s="69"/>
      <c r="FYA7" s="69"/>
      <c r="FYB7" s="69"/>
      <c r="FYC7" s="69"/>
      <c r="FYD7" s="69"/>
      <c r="FYE7" s="69"/>
      <c r="FYF7" s="69"/>
      <c r="FYG7" s="69"/>
      <c r="FYH7" s="69"/>
      <c r="FYI7" s="69"/>
      <c r="FYJ7" s="69"/>
      <c r="FYK7" s="69"/>
      <c r="FYL7" s="69"/>
      <c r="FYM7" s="69"/>
      <c r="FYN7" s="69"/>
      <c r="FYO7" s="69"/>
      <c r="FYP7" s="69"/>
      <c r="FYQ7" s="69"/>
      <c r="FYR7" s="69"/>
      <c r="FYS7" s="69"/>
      <c r="FYT7" s="69"/>
      <c r="FYU7" s="69"/>
      <c r="FYV7" s="69"/>
      <c r="FYW7" s="69"/>
      <c r="FYX7" s="69"/>
      <c r="FYY7" s="69"/>
      <c r="FYZ7" s="69"/>
      <c r="FZA7" s="69"/>
      <c r="FZB7" s="69"/>
      <c r="FZC7" s="69"/>
      <c r="FZD7" s="69"/>
      <c r="FZE7" s="69"/>
      <c r="FZF7" s="69"/>
      <c r="FZG7" s="69"/>
      <c r="FZH7" s="69"/>
      <c r="FZI7" s="69"/>
      <c r="FZJ7" s="69"/>
      <c r="FZK7" s="69"/>
      <c r="FZL7" s="69"/>
      <c r="FZM7" s="69"/>
      <c r="FZN7" s="69"/>
      <c r="FZO7" s="69"/>
      <c r="FZP7" s="69"/>
      <c r="FZQ7" s="69"/>
      <c r="FZR7" s="69"/>
      <c r="FZS7" s="69"/>
      <c r="FZT7" s="69"/>
      <c r="FZU7" s="69"/>
      <c r="FZV7" s="69"/>
      <c r="FZW7" s="69"/>
      <c r="FZX7" s="69"/>
      <c r="FZY7" s="69"/>
      <c r="FZZ7" s="69"/>
      <c r="GAA7" s="69"/>
      <c r="GAB7" s="69"/>
      <c r="GAC7" s="69"/>
      <c r="GAD7" s="69"/>
      <c r="GAE7" s="69"/>
      <c r="GAF7" s="69"/>
      <c r="GAG7" s="69"/>
      <c r="GAH7" s="69"/>
      <c r="GAI7" s="69"/>
      <c r="GAJ7" s="69"/>
      <c r="GAK7" s="69"/>
      <c r="GAL7" s="69"/>
      <c r="GAM7" s="69"/>
      <c r="GAN7" s="69"/>
      <c r="GAO7" s="69"/>
      <c r="GAP7" s="69"/>
      <c r="GAQ7" s="69"/>
      <c r="GAR7" s="69"/>
      <c r="GAS7" s="69"/>
      <c r="GAT7" s="69"/>
      <c r="GAU7" s="69"/>
      <c r="GAV7" s="69"/>
      <c r="GAW7" s="69"/>
      <c r="GAX7" s="69"/>
      <c r="GAY7" s="69"/>
      <c r="GAZ7" s="69"/>
      <c r="GBA7" s="69"/>
      <c r="GBB7" s="69"/>
      <c r="GBC7" s="69"/>
      <c r="GBD7" s="69"/>
      <c r="GBE7" s="69"/>
      <c r="GBF7" s="69"/>
      <c r="GBG7" s="69"/>
      <c r="GBH7" s="69"/>
      <c r="GBI7" s="69"/>
      <c r="GBJ7" s="69"/>
      <c r="GBK7" s="69"/>
      <c r="GBL7" s="69"/>
      <c r="GBM7" s="69"/>
      <c r="GBN7" s="69"/>
      <c r="GBO7" s="69"/>
      <c r="GBP7" s="69"/>
      <c r="GBQ7" s="69"/>
      <c r="GBR7" s="69"/>
      <c r="GBS7" s="69"/>
      <c r="GBT7" s="69"/>
      <c r="GBU7" s="69"/>
      <c r="GBV7" s="69"/>
      <c r="GBW7" s="69"/>
      <c r="GBX7" s="69"/>
      <c r="GBY7" s="69"/>
      <c r="GBZ7" s="69"/>
      <c r="GCA7" s="69"/>
      <c r="GCB7" s="69"/>
      <c r="GCC7" s="69"/>
      <c r="GCD7" s="69"/>
      <c r="GCE7" s="69"/>
      <c r="GCF7" s="69"/>
      <c r="GCG7" s="69"/>
      <c r="GCH7" s="69"/>
      <c r="GCI7" s="69"/>
      <c r="GCJ7" s="69"/>
      <c r="GCK7" s="69"/>
      <c r="GCL7" s="69"/>
      <c r="GCM7" s="69"/>
      <c r="GCN7" s="69"/>
      <c r="GCO7" s="69"/>
      <c r="GCP7" s="69"/>
      <c r="GCQ7" s="69"/>
      <c r="GCR7" s="69"/>
      <c r="GCS7" s="69"/>
      <c r="GCT7" s="69"/>
      <c r="GCU7" s="69"/>
      <c r="GCV7" s="69"/>
      <c r="GCW7" s="69"/>
      <c r="GCX7" s="69"/>
      <c r="GCY7" s="69"/>
      <c r="GCZ7" s="69"/>
      <c r="GDA7" s="69"/>
      <c r="GDB7" s="69"/>
      <c r="GDC7" s="69"/>
      <c r="GDD7" s="69"/>
      <c r="GDE7" s="69"/>
      <c r="GDF7" s="69"/>
      <c r="GDG7" s="69"/>
      <c r="GDH7" s="69"/>
      <c r="GDI7" s="69"/>
      <c r="GDJ7" s="69"/>
      <c r="GDK7" s="69"/>
      <c r="GDL7" s="69"/>
      <c r="GDM7" s="69"/>
      <c r="GDN7" s="69"/>
      <c r="GDO7" s="69"/>
      <c r="GDP7" s="69"/>
      <c r="GDQ7" s="69"/>
      <c r="GDR7" s="69"/>
      <c r="GDS7" s="69"/>
      <c r="GDT7" s="69"/>
      <c r="GDU7" s="69"/>
      <c r="GDV7" s="69"/>
      <c r="GDW7" s="69"/>
      <c r="GDX7" s="69"/>
      <c r="GDY7" s="69"/>
      <c r="GDZ7" s="69"/>
      <c r="GEA7" s="69"/>
      <c r="GEB7" s="69"/>
      <c r="GEC7" s="69"/>
      <c r="GED7" s="69"/>
      <c r="GEE7" s="69"/>
      <c r="GEF7" s="69"/>
      <c r="GEG7" s="69"/>
      <c r="GEH7" s="69"/>
      <c r="GEI7" s="69"/>
      <c r="GEJ7" s="69"/>
      <c r="GEK7" s="69"/>
      <c r="GEL7" s="69"/>
      <c r="GEM7" s="69"/>
      <c r="GEN7" s="69"/>
      <c r="GEO7" s="69"/>
      <c r="GEP7" s="69"/>
      <c r="GEQ7" s="69"/>
      <c r="GER7" s="69"/>
      <c r="GES7" s="69"/>
      <c r="GET7" s="69"/>
      <c r="GEU7" s="69"/>
      <c r="GEV7" s="69"/>
      <c r="GEW7" s="69"/>
      <c r="GEX7" s="69"/>
      <c r="GEY7" s="69"/>
      <c r="GEZ7" s="69"/>
      <c r="GFA7" s="69"/>
      <c r="GFB7" s="69"/>
      <c r="GFC7" s="69"/>
      <c r="GFD7" s="69"/>
      <c r="GFE7" s="69"/>
      <c r="GFF7" s="69"/>
      <c r="GFG7" s="69"/>
      <c r="GFH7" s="69"/>
      <c r="GFI7" s="69"/>
      <c r="GFJ7" s="69"/>
      <c r="GFK7" s="69"/>
      <c r="GFL7" s="69"/>
      <c r="GFM7" s="69"/>
      <c r="GFN7" s="69"/>
      <c r="GFO7" s="69"/>
      <c r="GFP7" s="69"/>
      <c r="GFQ7" s="69"/>
      <c r="GFR7" s="69"/>
      <c r="GFS7" s="69"/>
      <c r="GFT7" s="69"/>
      <c r="GFU7" s="69"/>
      <c r="GFV7" s="69"/>
      <c r="GFW7" s="69"/>
      <c r="GFX7" s="69"/>
      <c r="GFY7" s="69"/>
      <c r="GFZ7" s="69"/>
      <c r="GGA7" s="69"/>
      <c r="GGB7" s="69"/>
      <c r="GGC7" s="69"/>
      <c r="GGD7" s="69"/>
      <c r="GGE7" s="69"/>
      <c r="GGF7" s="69"/>
      <c r="GGG7" s="69"/>
      <c r="GGH7" s="69"/>
      <c r="GGI7" s="69"/>
      <c r="GGJ7" s="69"/>
      <c r="GGK7" s="69"/>
      <c r="GGL7" s="69"/>
      <c r="GGM7" s="69"/>
      <c r="GGN7" s="69"/>
      <c r="GGO7" s="69"/>
      <c r="GGP7" s="69"/>
      <c r="GGQ7" s="69"/>
      <c r="GGR7" s="69"/>
      <c r="GGS7" s="69"/>
      <c r="GGT7" s="69"/>
      <c r="GGU7" s="69"/>
      <c r="GGV7" s="69"/>
      <c r="GGW7" s="69"/>
      <c r="GGX7" s="69"/>
      <c r="GGY7" s="69"/>
      <c r="GGZ7" s="69"/>
      <c r="GHA7" s="69"/>
      <c r="GHB7" s="69"/>
      <c r="GHC7" s="69"/>
      <c r="GHD7" s="69"/>
      <c r="GHE7" s="69"/>
      <c r="GHF7" s="69"/>
      <c r="GHG7" s="69"/>
      <c r="GHH7" s="69"/>
      <c r="GHI7" s="69"/>
      <c r="GHJ7" s="69"/>
      <c r="GHK7" s="69"/>
      <c r="GHL7" s="69"/>
      <c r="GHM7" s="69"/>
      <c r="GHN7" s="69"/>
      <c r="GHO7" s="69"/>
      <c r="GHP7" s="69"/>
      <c r="GHQ7" s="69"/>
      <c r="GHR7" s="69"/>
      <c r="GHS7" s="69"/>
      <c r="GHT7" s="69"/>
      <c r="GHU7" s="69"/>
      <c r="GHV7" s="69"/>
      <c r="GHW7" s="69"/>
      <c r="GHX7" s="69"/>
      <c r="GHY7" s="69"/>
      <c r="GHZ7" s="69"/>
      <c r="GIA7" s="69"/>
      <c r="GIB7" s="69"/>
      <c r="GIC7" s="69"/>
      <c r="GID7" s="69"/>
      <c r="GIE7" s="69"/>
      <c r="GIF7" s="69"/>
      <c r="GIG7" s="69"/>
      <c r="GIH7" s="69"/>
      <c r="GII7" s="69"/>
      <c r="GIJ7" s="69"/>
      <c r="GIK7" s="69"/>
      <c r="GIL7" s="69"/>
      <c r="GIM7" s="69"/>
      <c r="GIN7" s="69"/>
      <c r="GIO7" s="69"/>
      <c r="GIP7" s="69"/>
      <c r="GIQ7" s="69"/>
      <c r="GIR7" s="69"/>
      <c r="GIS7" s="69"/>
      <c r="GIT7" s="69"/>
      <c r="GIU7" s="69"/>
      <c r="GIV7" s="69"/>
      <c r="GIW7" s="69"/>
      <c r="GIX7" s="69"/>
      <c r="GIY7" s="69"/>
      <c r="GIZ7" s="69"/>
      <c r="GJA7" s="69"/>
      <c r="GJB7" s="69"/>
      <c r="GJC7" s="69"/>
      <c r="GJD7" s="69"/>
      <c r="GJE7" s="69"/>
      <c r="GJF7" s="69"/>
      <c r="GJG7" s="69"/>
      <c r="GJH7" s="69"/>
      <c r="GJI7" s="69"/>
      <c r="GJJ7" s="69"/>
      <c r="GJK7" s="69"/>
      <c r="GJL7" s="69"/>
      <c r="GJM7" s="69"/>
      <c r="GJN7" s="69"/>
      <c r="GJO7" s="69"/>
      <c r="GJP7" s="69"/>
      <c r="GJQ7" s="69"/>
      <c r="GJR7" s="69"/>
      <c r="GJS7" s="69"/>
      <c r="GJT7" s="69"/>
      <c r="GJU7" s="69"/>
      <c r="GJV7" s="69"/>
      <c r="GJW7" s="69"/>
      <c r="GJX7" s="69"/>
      <c r="GJY7" s="69"/>
      <c r="GJZ7" s="69"/>
      <c r="GKA7" s="69"/>
      <c r="GKB7" s="69"/>
      <c r="GKC7" s="69"/>
      <c r="GKD7" s="69"/>
      <c r="GKE7" s="69"/>
      <c r="GKF7" s="69"/>
      <c r="GKG7" s="69"/>
      <c r="GKH7" s="69"/>
      <c r="GKI7" s="69"/>
      <c r="GKJ7" s="69"/>
      <c r="GKK7" s="69"/>
      <c r="GKL7" s="69"/>
      <c r="GKM7" s="69"/>
      <c r="GKN7" s="69"/>
      <c r="GKO7" s="69"/>
      <c r="GKP7" s="69"/>
      <c r="GKQ7" s="69"/>
      <c r="GKR7" s="69"/>
      <c r="GKS7" s="69"/>
      <c r="GKT7" s="69"/>
      <c r="GKU7" s="69"/>
      <c r="GKV7" s="69"/>
      <c r="GKW7" s="69"/>
      <c r="GKX7" s="69"/>
      <c r="GKY7" s="69"/>
      <c r="GKZ7" s="69"/>
      <c r="GLA7" s="69"/>
      <c r="GLB7" s="69"/>
      <c r="GLC7" s="69"/>
      <c r="GLD7" s="69"/>
      <c r="GLE7" s="69"/>
      <c r="GLF7" s="69"/>
      <c r="GLG7" s="69"/>
      <c r="GLH7" s="69"/>
      <c r="GLI7" s="69"/>
      <c r="GLJ7" s="69"/>
      <c r="GLK7" s="69"/>
      <c r="GLL7" s="69"/>
      <c r="GLM7" s="69"/>
      <c r="GLN7" s="69"/>
      <c r="GLO7" s="69"/>
      <c r="GLP7" s="69"/>
      <c r="GLQ7" s="69"/>
      <c r="GLR7" s="69"/>
      <c r="GLS7" s="69"/>
      <c r="GLT7" s="69"/>
      <c r="GLU7" s="69"/>
      <c r="GLV7" s="69"/>
      <c r="GLW7" s="69"/>
      <c r="GLX7" s="69"/>
      <c r="GLY7" s="69"/>
      <c r="GLZ7" s="69"/>
      <c r="GMA7" s="69"/>
      <c r="GMB7" s="69"/>
      <c r="GMC7" s="69"/>
      <c r="GMD7" s="69"/>
      <c r="GME7" s="69"/>
      <c r="GMF7" s="69"/>
      <c r="GMG7" s="69"/>
      <c r="GMH7" s="69"/>
      <c r="GMI7" s="69"/>
      <c r="GMJ7" s="69"/>
      <c r="GMK7" s="69"/>
      <c r="GML7" s="69"/>
      <c r="GMM7" s="69"/>
      <c r="GMN7" s="69"/>
      <c r="GMO7" s="69"/>
      <c r="GMP7" s="69"/>
      <c r="GMQ7" s="69"/>
      <c r="GMR7" s="69"/>
      <c r="GMS7" s="69"/>
      <c r="GMT7" s="69"/>
      <c r="GMU7" s="69"/>
      <c r="GMV7" s="69"/>
      <c r="GMW7" s="69"/>
      <c r="GMX7" s="69"/>
      <c r="GMY7" s="69"/>
      <c r="GMZ7" s="69"/>
      <c r="GNA7" s="69"/>
      <c r="GNB7" s="69"/>
      <c r="GNC7" s="69"/>
      <c r="GND7" s="69"/>
      <c r="GNE7" s="69"/>
      <c r="GNF7" s="69"/>
      <c r="GNG7" s="69"/>
      <c r="GNH7" s="69"/>
      <c r="GNI7" s="69"/>
      <c r="GNJ7" s="69"/>
      <c r="GNK7" s="69"/>
      <c r="GNL7" s="69"/>
      <c r="GNM7" s="69"/>
      <c r="GNN7" s="69"/>
      <c r="GNO7" s="69"/>
      <c r="GNP7" s="69"/>
      <c r="GNQ7" s="69"/>
      <c r="GNR7" s="69"/>
      <c r="GNS7" s="69"/>
      <c r="GNT7" s="69"/>
      <c r="GNU7" s="69"/>
      <c r="GNV7" s="69"/>
      <c r="GNW7" s="69"/>
      <c r="GNX7" s="69"/>
      <c r="GNY7" s="69"/>
      <c r="GNZ7" s="69"/>
      <c r="GOA7" s="69"/>
      <c r="GOB7" s="69"/>
      <c r="GOC7" s="69"/>
      <c r="GOD7" s="69"/>
      <c r="GOE7" s="69"/>
      <c r="GOF7" s="69"/>
      <c r="GOG7" s="69"/>
      <c r="GOH7" s="69"/>
      <c r="GOI7" s="69"/>
      <c r="GOJ7" s="69"/>
      <c r="GOK7" s="69"/>
      <c r="GOL7" s="69"/>
      <c r="GOM7" s="69"/>
      <c r="GON7" s="69"/>
      <c r="GOO7" s="69"/>
      <c r="GOP7" s="69"/>
      <c r="GOQ7" s="69"/>
      <c r="GOR7" s="69"/>
      <c r="GOS7" s="69"/>
      <c r="GOT7" s="69"/>
      <c r="GOU7" s="69"/>
      <c r="GOV7" s="69"/>
      <c r="GOW7" s="69"/>
      <c r="GOX7" s="69"/>
      <c r="GOY7" s="69"/>
      <c r="GOZ7" s="69"/>
      <c r="GPA7" s="69"/>
      <c r="GPB7" s="69"/>
      <c r="GPC7" s="69"/>
      <c r="GPD7" s="69"/>
      <c r="GPE7" s="69"/>
      <c r="GPF7" s="69"/>
      <c r="GPG7" s="69"/>
      <c r="GPH7" s="69"/>
      <c r="GPI7" s="69"/>
      <c r="GPJ7" s="69"/>
      <c r="GPK7" s="69"/>
      <c r="GPL7" s="69"/>
      <c r="GPM7" s="69"/>
      <c r="GPN7" s="69"/>
      <c r="GPO7" s="69"/>
      <c r="GPP7" s="69"/>
      <c r="GPQ7" s="69"/>
      <c r="GPR7" s="69"/>
      <c r="GPS7" s="69"/>
      <c r="GPT7" s="69"/>
      <c r="GPU7" s="69"/>
      <c r="GPV7" s="69"/>
      <c r="GPW7" s="69"/>
      <c r="GPX7" s="69"/>
      <c r="GPY7" s="69"/>
      <c r="GPZ7" s="69"/>
      <c r="GQA7" s="69"/>
      <c r="GQB7" s="69"/>
      <c r="GQC7" s="69"/>
      <c r="GQD7" s="69"/>
      <c r="GQE7" s="69"/>
      <c r="GQF7" s="69"/>
      <c r="GQG7" s="69"/>
      <c r="GQH7" s="69"/>
      <c r="GQI7" s="69"/>
      <c r="GQJ7" s="69"/>
      <c r="GQK7" s="69"/>
      <c r="GQL7" s="69"/>
      <c r="GQM7" s="69"/>
      <c r="GQN7" s="69"/>
      <c r="GQO7" s="69"/>
      <c r="GQP7" s="69"/>
      <c r="GQQ7" s="69"/>
      <c r="GQR7" s="69"/>
      <c r="GQS7" s="69"/>
      <c r="GQT7" s="69"/>
      <c r="GQU7" s="69"/>
      <c r="GQV7" s="69"/>
      <c r="GQW7" s="69"/>
      <c r="GQX7" s="69"/>
      <c r="GQY7" s="69"/>
      <c r="GQZ7" s="69"/>
      <c r="GRA7" s="69"/>
      <c r="GRB7" s="69"/>
      <c r="GRC7" s="69"/>
      <c r="GRD7" s="69"/>
      <c r="GRE7" s="69"/>
      <c r="GRF7" s="69"/>
      <c r="GRG7" s="69"/>
      <c r="GRH7" s="69"/>
      <c r="GRI7" s="69"/>
      <c r="GRJ7" s="69"/>
      <c r="GRK7" s="69"/>
      <c r="GRL7" s="69"/>
      <c r="GRM7" s="69"/>
      <c r="GRN7" s="69"/>
      <c r="GRO7" s="69"/>
      <c r="GRP7" s="69"/>
      <c r="GRQ7" s="69"/>
      <c r="GRR7" s="69"/>
      <c r="GRS7" s="69"/>
      <c r="GRT7" s="69"/>
      <c r="GRU7" s="69"/>
      <c r="GRV7" s="69"/>
      <c r="GRW7" s="69"/>
      <c r="GRX7" s="69"/>
      <c r="GRY7" s="69"/>
      <c r="GRZ7" s="69"/>
      <c r="GSA7" s="69"/>
      <c r="GSB7" s="69"/>
      <c r="GSC7" s="69"/>
      <c r="GSD7" s="69"/>
      <c r="GSE7" s="69"/>
      <c r="GSF7" s="69"/>
      <c r="GSG7" s="69"/>
      <c r="GSH7" s="69"/>
      <c r="GSI7" s="69"/>
      <c r="GSJ7" s="69"/>
      <c r="GSK7" s="69"/>
      <c r="GSL7" s="69"/>
      <c r="GSM7" s="69"/>
      <c r="GSN7" s="69"/>
      <c r="GSO7" s="69"/>
      <c r="GSP7" s="69"/>
      <c r="GSQ7" s="69"/>
      <c r="GSR7" s="69"/>
      <c r="GSS7" s="69"/>
      <c r="GST7" s="69"/>
      <c r="GSU7" s="69"/>
      <c r="GSV7" s="69"/>
      <c r="GSW7" s="69"/>
      <c r="GSX7" s="69"/>
      <c r="GSY7" s="69"/>
      <c r="GSZ7" s="69"/>
      <c r="GTA7" s="69"/>
      <c r="GTB7" s="69"/>
      <c r="GTC7" s="69"/>
      <c r="GTD7" s="69"/>
      <c r="GTE7" s="69"/>
      <c r="GTF7" s="69"/>
      <c r="GTG7" s="69"/>
      <c r="GTH7" s="69"/>
      <c r="GTI7" s="69"/>
      <c r="GTJ7" s="69"/>
      <c r="GTK7" s="69"/>
      <c r="GTL7" s="69"/>
      <c r="GTM7" s="69"/>
      <c r="GTN7" s="69"/>
      <c r="GTO7" s="69"/>
      <c r="GTP7" s="69"/>
      <c r="GTQ7" s="69"/>
      <c r="GTR7" s="69"/>
      <c r="GTS7" s="69"/>
      <c r="GTT7" s="69"/>
      <c r="GTU7" s="69"/>
      <c r="GTV7" s="69"/>
      <c r="GTW7" s="69"/>
      <c r="GTX7" s="69"/>
      <c r="GTY7" s="69"/>
      <c r="GTZ7" s="69"/>
      <c r="GUA7" s="69"/>
      <c r="GUB7" s="69"/>
      <c r="GUC7" s="69"/>
      <c r="GUD7" s="69"/>
      <c r="GUE7" s="69"/>
      <c r="GUF7" s="69"/>
      <c r="GUG7" s="69"/>
      <c r="GUH7" s="69"/>
      <c r="GUI7" s="69"/>
      <c r="GUJ7" s="69"/>
      <c r="GUK7" s="69"/>
      <c r="GUL7" s="69"/>
      <c r="GUM7" s="69"/>
      <c r="GUN7" s="69"/>
      <c r="GUO7" s="69"/>
      <c r="GUP7" s="69"/>
      <c r="GUQ7" s="69"/>
      <c r="GUR7" s="69"/>
      <c r="GUS7" s="69"/>
      <c r="GUT7" s="69"/>
      <c r="GUU7" s="69"/>
      <c r="GUV7" s="69"/>
      <c r="GUW7" s="69"/>
      <c r="GUX7" s="69"/>
      <c r="GUY7" s="69"/>
      <c r="GUZ7" s="69"/>
      <c r="GVA7" s="69"/>
      <c r="GVB7" s="69"/>
      <c r="GVC7" s="69"/>
      <c r="GVD7" s="69"/>
      <c r="GVE7" s="69"/>
      <c r="GVF7" s="69"/>
      <c r="GVG7" s="69"/>
      <c r="GVH7" s="69"/>
      <c r="GVI7" s="69"/>
      <c r="GVJ7" s="69"/>
      <c r="GVK7" s="69"/>
      <c r="GVL7" s="69"/>
      <c r="GVM7" s="69"/>
      <c r="GVN7" s="69"/>
      <c r="GVO7" s="69"/>
      <c r="GVP7" s="69"/>
      <c r="GVQ7" s="69"/>
      <c r="GVR7" s="69"/>
      <c r="GVS7" s="69"/>
      <c r="GVT7" s="69"/>
      <c r="GVU7" s="69"/>
      <c r="GVV7" s="69"/>
      <c r="GVW7" s="69"/>
      <c r="GVX7" s="69"/>
      <c r="GVY7" s="69"/>
      <c r="GVZ7" s="69"/>
      <c r="GWA7" s="69"/>
      <c r="GWB7" s="69"/>
      <c r="GWC7" s="69"/>
      <c r="GWD7" s="69"/>
      <c r="GWE7" s="69"/>
      <c r="GWF7" s="69"/>
      <c r="GWG7" s="69"/>
      <c r="GWH7" s="69"/>
      <c r="GWI7" s="69"/>
      <c r="GWJ7" s="69"/>
      <c r="GWK7" s="69"/>
      <c r="GWL7" s="69"/>
      <c r="GWM7" s="69"/>
      <c r="GWN7" s="69"/>
      <c r="GWO7" s="69"/>
      <c r="GWP7" s="69"/>
      <c r="GWQ7" s="69"/>
      <c r="GWR7" s="69"/>
      <c r="GWS7" s="69"/>
      <c r="GWT7" s="69"/>
      <c r="GWU7" s="69"/>
      <c r="GWV7" s="69"/>
      <c r="GWW7" s="69"/>
      <c r="GWX7" s="69"/>
      <c r="GWY7" s="69"/>
      <c r="GWZ7" s="69"/>
      <c r="GXA7" s="69"/>
      <c r="GXB7" s="69"/>
      <c r="GXC7" s="69"/>
      <c r="GXD7" s="69"/>
      <c r="GXE7" s="69"/>
      <c r="GXF7" s="69"/>
      <c r="GXG7" s="69"/>
      <c r="GXH7" s="69"/>
      <c r="GXI7" s="69"/>
      <c r="GXJ7" s="69"/>
      <c r="GXK7" s="69"/>
      <c r="GXL7" s="69"/>
      <c r="GXM7" s="69"/>
      <c r="GXN7" s="69"/>
      <c r="GXO7" s="69"/>
      <c r="GXP7" s="69"/>
      <c r="GXQ7" s="69"/>
      <c r="GXR7" s="69"/>
      <c r="GXS7" s="69"/>
      <c r="GXT7" s="69"/>
      <c r="GXU7" s="69"/>
      <c r="GXV7" s="69"/>
      <c r="GXW7" s="69"/>
      <c r="GXX7" s="69"/>
      <c r="GXY7" s="69"/>
      <c r="GXZ7" s="69"/>
      <c r="GYA7" s="69"/>
      <c r="GYB7" s="69"/>
      <c r="GYC7" s="69"/>
      <c r="GYD7" s="69"/>
      <c r="GYE7" s="69"/>
      <c r="GYF7" s="69"/>
      <c r="GYG7" s="69"/>
      <c r="GYH7" s="69"/>
      <c r="GYI7" s="69"/>
      <c r="GYJ7" s="69"/>
      <c r="GYK7" s="69"/>
      <c r="GYL7" s="69"/>
      <c r="GYM7" s="69"/>
      <c r="GYN7" s="69"/>
      <c r="GYO7" s="69"/>
      <c r="GYP7" s="69"/>
      <c r="GYQ7" s="69"/>
      <c r="GYR7" s="69"/>
      <c r="GYS7" s="69"/>
      <c r="GYT7" s="69"/>
      <c r="GYU7" s="69"/>
      <c r="GYV7" s="69"/>
      <c r="GYW7" s="69"/>
      <c r="GYX7" s="69"/>
      <c r="GYY7" s="69"/>
      <c r="GYZ7" s="69"/>
      <c r="GZA7" s="69"/>
      <c r="GZB7" s="69"/>
      <c r="GZC7" s="69"/>
      <c r="GZD7" s="69"/>
      <c r="GZE7" s="69"/>
      <c r="GZF7" s="69"/>
      <c r="GZG7" s="69"/>
      <c r="GZH7" s="69"/>
      <c r="GZI7" s="69"/>
      <c r="GZJ7" s="69"/>
      <c r="GZK7" s="69"/>
      <c r="GZL7" s="69"/>
      <c r="GZM7" s="69"/>
      <c r="GZN7" s="69"/>
      <c r="GZO7" s="69"/>
      <c r="GZP7" s="69"/>
      <c r="GZQ7" s="69"/>
      <c r="GZR7" s="69"/>
      <c r="GZS7" s="69"/>
      <c r="GZT7" s="69"/>
      <c r="GZU7" s="69"/>
      <c r="GZV7" s="69"/>
      <c r="GZW7" s="69"/>
      <c r="GZX7" s="69"/>
      <c r="GZY7" s="69"/>
      <c r="GZZ7" s="69"/>
      <c r="HAA7" s="69"/>
      <c r="HAB7" s="69"/>
      <c r="HAC7" s="69"/>
      <c r="HAD7" s="69"/>
      <c r="HAE7" s="69"/>
      <c r="HAF7" s="69"/>
      <c r="HAG7" s="69"/>
      <c r="HAH7" s="69"/>
      <c r="HAI7" s="69"/>
      <c r="HAJ7" s="69"/>
      <c r="HAK7" s="69"/>
      <c r="HAL7" s="69"/>
      <c r="HAM7" s="69"/>
      <c r="HAN7" s="69"/>
      <c r="HAO7" s="69"/>
      <c r="HAP7" s="69"/>
      <c r="HAQ7" s="69"/>
      <c r="HAR7" s="69"/>
      <c r="HAS7" s="69"/>
      <c r="HAT7" s="69"/>
      <c r="HAU7" s="69"/>
      <c r="HAV7" s="69"/>
      <c r="HAW7" s="69"/>
      <c r="HAX7" s="69"/>
      <c r="HAY7" s="69"/>
      <c r="HAZ7" s="69"/>
      <c r="HBA7" s="69"/>
      <c r="HBB7" s="69"/>
      <c r="HBC7" s="69"/>
      <c r="HBD7" s="69"/>
      <c r="HBE7" s="69"/>
      <c r="HBF7" s="69"/>
      <c r="HBG7" s="69"/>
      <c r="HBH7" s="69"/>
      <c r="HBI7" s="69"/>
      <c r="HBJ7" s="69"/>
      <c r="HBK7" s="69"/>
      <c r="HBL7" s="69"/>
      <c r="HBM7" s="69"/>
      <c r="HBN7" s="69"/>
      <c r="HBO7" s="69"/>
      <c r="HBP7" s="69"/>
      <c r="HBQ7" s="69"/>
      <c r="HBR7" s="69"/>
      <c r="HBS7" s="69"/>
      <c r="HBT7" s="69"/>
      <c r="HBU7" s="69"/>
      <c r="HBV7" s="69"/>
      <c r="HBW7" s="69"/>
      <c r="HBX7" s="69"/>
      <c r="HBY7" s="69"/>
      <c r="HBZ7" s="69"/>
      <c r="HCA7" s="69"/>
      <c r="HCB7" s="69"/>
      <c r="HCC7" s="69"/>
      <c r="HCD7" s="69"/>
      <c r="HCE7" s="69"/>
      <c r="HCF7" s="69"/>
      <c r="HCG7" s="69"/>
      <c r="HCH7" s="69"/>
      <c r="HCI7" s="69"/>
      <c r="HCJ7" s="69"/>
      <c r="HCK7" s="69"/>
      <c r="HCL7" s="69"/>
      <c r="HCM7" s="69"/>
      <c r="HCN7" s="69"/>
      <c r="HCO7" s="69"/>
      <c r="HCP7" s="69"/>
      <c r="HCQ7" s="69"/>
      <c r="HCR7" s="69"/>
      <c r="HCS7" s="69"/>
      <c r="HCT7" s="69"/>
      <c r="HCU7" s="69"/>
      <c r="HCV7" s="69"/>
      <c r="HCW7" s="69"/>
      <c r="HCX7" s="69"/>
      <c r="HCY7" s="69"/>
      <c r="HCZ7" s="69"/>
      <c r="HDA7" s="69"/>
      <c r="HDB7" s="69"/>
      <c r="HDC7" s="69"/>
      <c r="HDD7" s="69"/>
      <c r="HDE7" s="69"/>
      <c r="HDF7" s="69"/>
      <c r="HDG7" s="69"/>
      <c r="HDH7" s="69"/>
      <c r="HDI7" s="69"/>
      <c r="HDJ7" s="69"/>
      <c r="HDK7" s="69"/>
      <c r="HDL7" s="69"/>
      <c r="HDM7" s="69"/>
      <c r="HDN7" s="69"/>
      <c r="HDO7" s="69"/>
      <c r="HDP7" s="69"/>
      <c r="HDQ7" s="69"/>
      <c r="HDR7" s="69"/>
      <c r="HDS7" s="69"/>
      <c r="HDT7" s="69"/>
      <c r="HDU7" s="69"/>
      <c r="HDV7" s="69"/>
      <c r="HDW7" s="69"/>
      <c r="HDX7" s="69"/>
      <c r="HDY7" s="69"/>
      <c r="HDZ7" s="69"/>
      <c r="HEA7" s="69"/>
      <c r="HEB7" s="69"/>
      <c r="HEC7" s="69"/>
      <c r="HED7" s="69"/>
      <c r="HEE7" s="69"/>
      <c r="HEF7" s="69"/>
      <c r="HEG7" s="69"/>
      <c r="HEH7" s="69"/>
      <c r="HEI7" s="69"/>
      <c r="HEJ7" s="69"/>
      <c r="HEK7" s="69"/>
      <c r="HEL7" s="69"/>
      <c r="HEM7" s="69"/>
      <c r="HEN7" s="69"/>
      <c r="HEO7" s="69"/>
      <c r="HEP7" s="69"/>
      <c r="HEQ7" s="69"/>
      <c r="HER7" s="69"/>
      <c r="HES7" s="69"/>
      <c r="HET7" s="69"/>
      <c r="HEU7" s="69"/>
      <c r="HEV7" s="69"/>
      <c r="HEW7" s="69"/>
      <c r="HEX7" s="69"/>
      <c r="HEY7" s="69"/>
      <c r="HEZ7" s="69"/>
      <c r="HFA7" s="69"/>
      <c r="HFB7" s="69"/>
      <c r="HFC7" s="69"/>
      <c r="HFD7" s="69"/>
      <c r="HFE7" s="69"/>
      <c r="HFF7" s="69"/>
      <c r="HFG7" s="69"/>
      <c r="HFH7" s="69"/>
      <c r="HFI7" s="69"/>
      <c r="HFJ7" s="69"/>
      <c r="HFK7" s="69"/>
      <c r="HFL7" s="69"/>
      <c r="HFM7" s="69"/>
      <c r="HFN7" s="69"/>
      <c r="HFO7" s="69"/>
      <c r="HFP7" s="69"/>
      <c r="HFQ7" s="69"/>
      <c r="HFR7" s="69"/>
      <c r="HFS7" s="69"/>
      <c r="HFT7" s="69"/>
      <c r="HFU7" s="69"/>
      <c r="HFV7" s="69"/>
      <c r="HFW7" s="69"/>
      <c r="HFX7" s="69"/>
      <c r="HFY7" s="69"/>
      <c r="HFZ7" s="69"/>
      <c r="HGA7" s="69"/>
      <c r="HGB7" s="69"/>
      <c r="HGC7" s="69"/>
      <c r="HGD7" s="69"/>
      <c r="HGE7" s="69"/>
      <c r="HGF7" s="69"/>
      <c r="HGG7" s="69"/>
      <c r="HGH7" s="69"/>
      <c r="HGI7" s="69"/>
      <c r="HGJ7" s="69"/>
      <c r="HGK7" s="69"/>
      <c r="HGL7" s="69"/>
      <c r="HGM7" s="69"/>
      <c r="HGN7" s="69"/>
      <c r="HGO7" s="69"/>
      <c r="HGP7" s="69"/>
      <c r="HGQ7" s="69"/>
      <c r="HGR7" s="69"/>
      <c r="HGS7" s="69"/>
      <c r="HGT7" s="69"/>
      <c r="HGU7" s="69"/>
      <c r="HGV7" s="69"/>
      <c r="HGW7" s="69"/>
      <c r="HGX7" s="69"/>
      <c r="HGY7" s="69"/>
      <c r="HGZ7" s="69"/>
      <c r="HHA7" s="69"/>
      <c r="HHB7" s="69"/>
      <c r="HHC7" s="69"/>
      <c r="HHD7" s="69"/>
      <c r="HHE7" s="69"/>
      <c r="HHF7" s="69"/>
      <c r="HHG7" s="69"/>
      <c r="HHH7" s="69"/>
      <c r="HHI7" s="69"/>
      <c r="HHJ7" s="69"/>
      <c r="HHK7" s="69"/>
      <c r="HHL7" s="69"/>
      <c r="HHM7" s="69"/>
      <c r="HHN7" s="69"/>
      <c r="HHO7" s="69"/>
      <c r="HHP7" s="69"/>
      <c r="HHQ7" s="69"/>
      <c r="HHR7" s="69"/>
      <c r="HHS7" s="69"/>
      <c r="HHT7" s="69"/>
      <c r="HHU7" s="69"/>
      <c r="HHV7" s="69"/>
      <c r="HHW7" s="69"/>
      <c r="HHX7" s="69"/>
      <c r="HHY7" s="69"/>
      <c r="HHZ7" s="69"/>
      <c r="HIA7" s="69"/>
      <c r="HIB7" s="69"/>
      <c r="HIC7" s="69"/>
      <c r="HID7" s="69"/>
      <c r="HIE7" s="69"/>
      <c r="HIF7" s="69"/>
      <c r="HIG7" s="69"/>
      <c r="HIH7" s="69"/>
      <c r="HII7" s="69"/>
      <c r="HIJ7" s="69"/>
      <c r="HIK7" s="69"/>
      <c r="HIL7" s="69"/>
      <c r="HIM7" s="69"/>
      <c r="HIN7" s="69"/>
      <c r="HIO7" s="69"/>
      <c r="HIP7" s="69"/>
      <c r="HIQ7" s="69"/>
      <c r="HIR7" s="69"/>
      <c r="HIS7" s="69"/>
      <c r="HIT7" s="69"/>
      <c r="HIU7" s="69"/>
      <c r="HIV7" s="69"/>
      <c r="HIW7" s="69"/>
      <c r="HIX7" s="69"/>
      <c r="HIY7" s="69"/>
      <c r="HIZ7" s="69"/>
      <c r="HJA7" s="69"/>
      <c r="HJB7" s="69"/>
      <c r="HJC7" s="69"/>
      <c r="HJD7" s="69"/>
      <c r="HJE7" s="69"/>
      <c r="HJF7" s="69"/>
      <c r="HJG7" s="69"/>
      <c r="HJH7" s="69"/>
      <c r="HJI7" s="69"/>
      <c r="HJJ7" s="69"/>
      <c r="HJK7" s="69"/>
      <c r="HJL7" s="69"/>
      <c r="HJM7" s="69"/>
      <c r="HJN7" s="69"/>
      <c r="HJO7" s="69"/>
      <c r="HJP7" s="69"/>
      <c r="HJQ7" s="69"/>
      <c r="HJR7" s="69"/>
      <c r="HJS7" s="69"/>
      <c r="HJT7" s="69"/>
      <c r="HJU7" s="69"/>
      <c r="HJV7" s="69"/>
      <c r="HJW7" s="69"/>
      <c r="HJX7" s="69"/>
      <c r="HJY7" s="69"/>
      <c r="HJZ7" s="69"/>
      <c r="HKA7" s="69"/>
      <c r="HKB7" s="69"/>
      <c r="HKC7" s="69"/>
      <c r="HKD7" s="69"/>
      <c r="HKE7" s="69"/>
      <c r="HKF7" s="69"/>
      <c r="HKG7" s="69"/>
      <c r="HKH7" s="69"/>
      <c r="HKI7" s="69"/>
      <c r="HKJ7" s="69"/>
      <c r="HKK7" s="69"/>
      <c r="HKL7" s="69"/>
      <c r="HKM7" s="69"/>
      <c r="HKN7" s="69"/>
      <c r="HKO7" s="69"/>
      <c r="HKP7" s="69"/>
      <c r="HKQ7" s="69"/>
      <c r="HKR7" s="69"/>
      <c r="HKS7" s="69"/>
      <c r="HKT7" s="69"/>
      <c r="HKU7" s="69"/>
      <c r="HKV7" s="69"/>
      <c r="HKW7" s="69"/>
      <c r="HKX7" s="69"/>
      <c r="HKY7" s="69"/>
      <c r="HKZ7" s="69"/>
      <c r="HLA7" s="69"/>
      <c r="HLB7" s="69"/>
      <c r="HLC7" s="69"/>
      <c r="HLD7" s="69"/>
      <c r="HLE7" s="69"/>
      <c r="HLF7" s="69"/>
      <c r="HLG7" s="69"/>
      <c r="HLH7" s="69"/>
      <c r="HLI7" s="69"/>
      <c r="HLJ7" s="69"/>
      <c r="HLK7" s="69"/>
      <c r="HLL7" s="69"/>
      <c r="HLM7" s="69"/>
      <c r="HLN7" s="69"/>
      <c r="HLO7" s="69"/>
      <c r="HLP7" s="69"/>
      <c r="HLQ7" s="69"/>
      <c r="HLR7" s="69"/>
      <c r="HLS7" s="69"/>
      <c r="HLT7" s="69"/>
      <c r="HLU7" s="69"/>
      <c r="HLV7" s="69"/>
      <c r="HLW7" s="69"/>
      <c r="HLX7" s="69"/>
      <c r="HLY7" s="69"/>
      <c r="HLZ7" s="69"/>
      <c r="HMA7" s="69"/>
      <c r="HMB7" s="69"/>
      <c r="HMC7" s="69"/>
      <c r="HMD7" s="69"/>
      <c r="HME7" s="69"/>
      <c r="HMF7" s="69"/>
      <c r="HMG7" s="69"/>
      <c r="HMH7" s="69"/>
      <c r="HMI7" s="69"/>
      <c r="HMJ7" s="69"/>
      <c r="HMK7" s="69"/>
      <c r="HML7" s="69"/>
      <c r="HMM7" s="69"/>
      <c r="HMN7" s="69"/>
      <c r="HMO7" s="69"/>
      <c r="HMP7" s="69"/>
      <c r="HMQ7" s="69"/>
      <c r="HMR7" s="69"/>
      <c r="HMS7" s="69"/>
      <c r="HMT7" s="69"/>
      <c r="HMU7" s="69"/>
      <c r="HMV7" s="69"/>
      <c r="HMW7" s="69"/>
      <c r="HMX7" s="69"/>
      <c r="HMY7" s="69"/>
      <c r="HMZ7" s="69"/>
      <c r="HNA7" s="69"/>
      <c r="HNB7" s="69"/>
      <c r="HNC7" s="69"/>
      <c r="HND7" s="69"/>
      <c r="HNE7" s="69"/>
      <c r="HNF7" s="69"/>
      <c r="HNG7" s="69"/>
      <c r="HNH7" s="69"/>
      <c r="HNI7" s="69"/>
      <c r="HNJ7" s="69"/>
      <c r="HNK7" s="69"/>
      <c r="HNL7" s="69"/>
      <c r="HNM7" s="69"/>
      <c r="HNN7" s="69"/>
      <c r="HNO7" s="69"/>
      <c r="HNP7" s="69"/>
      <c r="HNQ7" s="69"/>
      <c r="HNR7" s="69"/>
      <c r="HNS7" s="69"/>
      <c r="HNT7" s="69"/>
      <c r="HNU7" s="69"/>
      <c r="HNV7" s="69"/>
      <c r="HNW7" s="69"/>
      <c r="HNX7" s="69"/>
      <c r="HNY7" s="69"/>
      <c r="HNZ7" s="69"/>
      <c r="HOA7" s="69"/>
      <c r="HOB7" s="69"/>
      <c r="HOC7" s="69"/>
      <c r="HOD7" s="69"/>
      <c r="HOE7" s="69"/>
      <c r="HOF7" s="69"/>
      <c r="HOG7" s="69"/>
      <c r="HOH7" s="69"/>
      <c r="HOI7" s="69"/>
      <c r="HOJ7" s="69"/>
      <c r="HOK7" s="69"/>
      <c r="HOL7" s="69"/>
      <c r="HOM7" s="69"/>
      <c r="HON7" s="69"/>
      <c r="HOO7" s="69"/>
      <c r="HOP7" s="69"/>
      <c r="HOQ7" s="69"/>
      <c r="HOR7" s="69"/>
      <c r="HOS7" s="69"/>
      <c r="HOT7" s="69"/>
      <c r="HOU7" s="69"/>
      <c r="HOV7" s="69"/>
      <c r="HOW7" s="69"/>
      <c r="HOX7" s="69"/>
      <c r="HOY7" s="69"/>
      <c r="HOZ7" s="69"/>
      <c r="HPA7" s="69"/>
      <c r="HPB7" s="69"/>
      <c r="HPC7" s="69"/>
      <c r="HPD7" s="69"/>
      <c r="HPE7" s="69"/>
      <c r="HPF7" s="69"/>
      <c r="HPG7" s="69"/>
      <c r="HPH7" s="69"/>
      <c r="HPI7" s="69"/>
      <c r="HPJ7" s="69"/>
      <c r="HPK7" s="69"/>
      <c r="HPL7" s="69"/>
      <c r="HPM7" s="69"/>
      <c r="HPN7" s="69"/>
      <c r="HPO7" s="69"/>
      <c r="HPP7" s="69"/>
      <c r="HPQ7" s="69"/>
      <c r="HPR7" s="69"/>
      <c r="HPS7" s="69"/>
      <c r="HPT7" s="69"/>
      <c r="HPU7" s="69"/>
      <c r="HPV7" s="69"/>
      <c r="HPW7" s="69"/>
      <c r="HPX7" s="69"/>
      <c r="HPY7" s="69"/>
      <c r="HPZ7" s="69"/>
      <c r="HQA7" s="69"/>
      <c r="HQB7" s="69"/>
      <c r="HQC7" s="69"/>
      <c r="HQD7" s="69"/>
      <c r="HQE7" s="69"/>
      <c r="HQF7" s="69"/>
      <c r="HQG7" s="69"/>
      <c r="HQH7" s="69"/>
      <c r="HQI7" s="69"/>
      <c r="HQJ7" s="69"/>
      <c r="HQK7" s="69"/>
      <c r="HQL7" s="69"/>
      <c r="HQM7" s="69"/>
      <c r="HQN7" s="69"/>
      <c r="HQO7" s="69"/>
      <c r="HQP7" s="69"/>
      <c r="HQQ7" s="69"/>
      <c r="HQR7" s="69"/>
      <c r="HQS7" s="69"/>
      <c r="HQT7" s="69"/>
      <c r="HQU7" s="69"/>
      <c r="HQV7" s="69"/>
      <c r="HQW7" s="69"/>
      <c r="HQX7" s="69"/>
      <c r="HQY7" s="69"/>
      <c r="HQZ7" s="69"/>
      <c r="HRA7" s="69"/>
      <c r="HRB7" s="69"/>
      <c r="HRC7" s="69"/>
      <c r="HRD7" s="69"/>
      <c r="HRE7" s="69"/>
      <c r="HRF7" s="69"/>
      <c r="HRG7" s="69"/>
      <c r="HRH7" s="69"/>
      <c r="HRI7" s="69"/>
      <c r="HRJ7" s="69"/>
      <c r="HRK7" s="69"/>
      <c r="HRL7" s="69"/>
      <c r="HRM7" s="69"/>
      <c r="HRN7" s="69"/>
      <c r="HRO7" s="69"/>
      <c r="HRP7" s="69"/>
      <c r="HRQ7" s="69"/>
      <c r="HRR7" s="69"/>
      <c r="HRS7" s="69"/>
      <c r="HRT7" s="69"/>
      <c r="HRU7" s="69"/>
      <c r="HRV7" s="69"/>
      <c r="HRW7" s="69"/>
      <c r="HRX7" s="69"/>
      <c r="HRY7" s="69"/>
      <c r="HRZ7" s="69"/>
      <c r="HSA7" s="69"/>
      <c r="HSB7" s="69"/>
      <c r="HSC7" s="69"/>
      <c r="HSD7" s="69"/>
      <c r="HSE7" s="69"/>
      <c r="HSF7" s="69"/>
      <c r="HSG7" s="69"/>
      <c r="HSH7" s="69"/>
      <c r="HSI7" s="69"/>
      <c r="HSJ7" s="69"/>
      <c r="HSK7" s="69"/>
      <c r="HSL7" s="69"/>
      <c r="HSM7" s="69"/>
      <c r="HSN7" s="69"/>
      <c r="HSO7" s="69"/>
      <c r="HSP7" s="69"/>
      <c r="HSQ7" s="69"/>
      <c r="HSR7" s="69"/>
      <c r="HSS7" s="69"/>
      <c r="HST7" s="69"/>
      <c r="HSU7" s="69"/>
      <c r="HSV7" s="69"/>
      <c r="HSW7" s="69"/>
      <c r="HSX7" s="69"/>
      <c r="HSY7" s="69"/>
      <c r="HSZ7" s="69"/>
      <c r="HTA7" s="69"/>
      <c r="HTB7" s="69"/>
      <c r="HTC7" s="69"/>
      <c r="HTD7" s="69"/>
      <c r="HTE7" s="69"/>
      <c r="HTF7" s="69"/>
      <c r="HTG7" s="69"/>
      <c r="HTH7" s="69"/>
      <c r="HTI7" s="69"/>
      <c r="HTJ7" s="69"/>
      <c r="HTK7" s="69"/>
      <c r="HTL7" s="69"/>
      <c r="HTM7" s="69"/>
      <c r="HTN7" s="69"/>
      <c r="HTO7" s="69"/>
      <c r="HTP7" s="69"/>
      <c r="HTQ7" s="69"/>
      <c r="HTR7" s="69"/>
      <c r="HTS7" s="69"/>
      <c r="HTT7" s="69"/>
      <c r="HTU7" s="69"/>
      <c r="HTV7" s="69"/>
      <c r="HTW7" s="69"/>
      <c r="HTX7" s="69"/>
      <c r="HTY7" s="69"/>
      <c r="HTZ7" s="69"/>
      <c r="HUA7" s="69"/>
      <c r="HUB7" s="69"/>
      <c r="HUC7" s="69"/>
      <c r="HUD7" s="69"/>
      <c r="HUE7" s="69"/>
      <c r="HUF7" s="69"/>
      <c r="HUG7" s="69"/>
      <c r="HUH7" s="69"/>
      <c r="HUI7" s="69"/>
      <c r="HUJ7" s="69"/>
      <c r="HUK7" s="69"/>
      <c r="HUL7" s="69"/>
      <c r="HUM7" s="69"/>
      <c r="HUN7" s="69"/>
      <c r="HUO7" s="69"/>
      <c r="HUP7" s="69"/>
      <c r="HUQ7" s="69"/>
      <c r="HUR7" s="69"/>
      <c r="HUS7" s="69"/>
      <c r="HUT7" s="69"/>
      <c r="HUU7" s="69"/>
      <c r="HUV7" s="69"/>
      <c r="HUW7" s="69"/>
      <c r="HUX7" s="69"/>
      <c r="HUY7" s="69"/>
      <c r="HUZ7" s="69"/>
      <c r="HVA7" s="69"/>
      <c r="HVB7" s="69"/>
      <c r="HVC7" s="69"/>
      <c r="HVD7" s="69"/>
      <c r="HVE7" s="69"/>
      <c r="HVF7" s="69"/>
      <c r="HVG7" s="69"/>
      <c r="HVH7" s="69"/>
      <c r="HVI7" s="69"/>
      <c r="HVJ7" s="69"/>
      <c r="HVK7" s="69"/>
      <c r="HVL7" s="69"/>
      <c r="HVM7" s="69"/>
      <c r="HVN7" s="69"/>
      <c r="HVO7" s="69"/>
      <c r="HVP7" s="69"/>
      <c r="HVQ7" s="69"/>
      <c r="HVR7" s="69"/>
      <c r="HVS7" s="69"/>
      <c r="HVT7" s="69"/>
      <c r="HVU7" s="69"/>
      <c r="HVV7" s="69"/>
      <c r="HVW7" s="69"/>
      <c r="HVX7" s="69"/>
      <c r="HVY7" s="69"/>
      <c r="HVZ7" s="69"/>
      <c r="HWA7" s="69"/>
      <c r="HWB7" s="69"/>
      <c r="HWC7" s="69"/>
      <c r="HWD7" s="69"/>
      <c r="HWE7" s="69"/>
      <c r="HWF7" s="69"/>
      <c r="HWG7" s="69"/>
      <c r="HWH7" s="69"/>
      <c r="HWI7" s="69"/>
      <c r="HWJ7" s="69"/>
      <c r="HWK7" s="69"/>
      <c r="HWL7" s="69"/>
      <c r="HWM7" s="69"/>
      <c r="HWN7" s="69"/>
      <c r="HWO7" s="69"/>
      <c r="HWP7" s="69"/>
      <c r="HWQ7" s="69"/>
      <c r="HWR7" s="69"/>
      <c r="HWS7" s="69"/>
      <c r="HWT7" s="69"/>
      <c r="HWU7" s="69"/>
      <c r="HWV7" s="69"/>
      <c r="HWW7" s="69"/>
      <c r="HWX7" s="69"/>
      <c r="HWY7" s="69"/>
      <c r="HWZ7" s="69"/>
      <c r="HXA7" s="69"/>
      <c r="HXB7" s="69"/>
      <c r="HXC7" s="69"/>
      <c r="HXD7" s="69"/>
      <c r="HXE7" s="69"/>
      <c r="HXF7" s="69"/>
      <c r="HXG7" s="69"/>
      <c r="HXH7" s="69"/>
      <c r="HXI7" s="69"/>
      <c r="HXJ7" s="69"/>
      <c r="HXK7" s="69"/>
      <c r="HXL7" s="69"/>
      <c r="HXM7" s="69"/>
      <c r="HXN7" s="69"/>
      <c r="HXO7" s="69"/>
      <c r="HXP7" s="69"/>
      <c r="HXQ7" s="69"/>
      <c r="HXR7" s="69"/>
      <c r="HXS7" s="69"/>
      <c r="HXT7" s="69"/>
      <c r="HXU7" s="69"/>
      <c r="HXV7" s="69"/>
      <c r="HXW7" s="69"/>
      <c r="HXX7" s="69"/>
      <c r="HXY7" s="69"/>
      <c r="HXZ7" s="69"/>
      <c r="HYA7" s="69"/>
      <c r="HYB7" s="69"/>
      <c r="HYC7" s="69"/>
      <c r="HYD7" s="69"/>
      <c r="HYE7" s="69"/>
      <c r="HYF7" s="69"/>
      <c r="HYG7" s="69"/>
      <c r="HYH7" s="69"/>
      <c r="HYI7" s="69"/>
      <c r="HYJ7" s="69"/>
      <c r="HYK7" s="69"/>
      <c r="HYL7" s="69"/>
      <c r="HYM7" s="69"/>
      <c r="HYN7" s="69"/>
      <c r="HYO7" s="69"/>
      <c r="HYP7" s="69"/>
      <c r="HYQ7" s="69"/>
      <c r="HYR7" s="69"/>
      <c r="HYS7" s="69"/>
      <c r="HYT7" s="69"/>
      <c r="HYU7" s="69"/>
      <c r="HYV7" s="69"/>
      <c r="HYW7" s="69"/>
      <c r="HYX7" s="69"/>
      <c r="HYY7" s="69"/>
      <c r="HYZ7" s="69"/>
      <c r="HZA7" s="69"/>
      <c r="HZB7" s="69"/>
      <c r="HZC7" s="69"/>
      <c r="HZD7" s="69"/>
      <c r="HZE7" s="69"/>
      <c r="HZF7" s="69"/>
      <c r="HZG7" s="69"/>
      <c r="HZH7" s="69"/>
      <c r="HZI7" s="69"/>
      <c r="HZJ7" s="69"/>
      <c r="HZK7" s="69"/>
      <c r="HZL7" s="69"/>
      <c r="HZM7" s="69"/>
      <c r="HZN7" s="69"/>
      <c r="HZO7" s="69"/>
      <c r="HZP7" s="69"/>
      <c r="HZQ7" s="69"/>
      <c r="HZR7" s="69"/>
      <c r="HZS7" s="69"/>
      <c r="HZT7" s="69"/>
      <c r="HZU7" s="69"/>
      <c r="HZV7" s="69"/>
      <c r="HZW7" s="69"/>
      <c r="HZX7" s="69"/>
      <c r="HZY7" s="69"/>
      <c r="HZZ7" s="69"/>
      <c r="IAA7" s="69"/>
      <c r="IAB7" s="69"/>
      <c r="IAC7" s="69"/>
      <c r="IAD7" s="69"/>
      <c r="IAE7" s="69"/>
      <c r="IAF7" s="69"/>
      <c r="IAG7" s="69"/>
      <c r="IAH7" s="69"/>
      <c r="IAI7" s="69"/>
      <c r="IAJ7" s="69"/>
      <c r="IAK7" s="69"/>
      <c r="IAL7" s="69"/>
      <c r="IAM7" s="69"/>
      <c r="IAN7" s="69"/>
      <c r="IAO7" s="69"/>
      <c r="IAP7" s="69"/>
      <c r="IAQ7" s="69"/>
      <c r="IAR7" s="69"/>
      <c r="IAS7" s="69"/>
      <c r="IAT7" s="69"/>
      <c r="IAU7" s="69"/>
      <c r="IAV7" s="69"/>
      <c r="IAW7" s="69"/>
      <c r="IAX7" s="69"/>
      <c r="IAY7" s="69"/>
      <c r="IAZ7" s="69"/>
      <c r="IBA7" s="69"/>
      <c r="IBB7" s="69"/>
      <c r="IBC7" s="69"/>
      <c r="IBD7" s="69"/>
      <c r="IBE7" s="69"/>
      <c r="IBF7" s="69"/>
      <c r="IBG7" s="69"/>
      <c r="IBH7" s="69"/>
      <c r="IBI7" s="69"/>
      <c r="IBJ7" s="69"/>
      <c r="IBK7" s="69"/>
      <c r="IBL7" s="69"/>
      <c r="IBM7" s="69"/>
      <c r="IBN7" s="69"/>
      <c r="IBO7" s="69"/>
      <c r="IBP7" s="69"/>
      <c r="IBQ7" s="69"/>
      <c r="IBR7" s="69"/>
      <c r="IBS7" s="69"/>
      <c r="IBT7" s="69"/>
      <c r="IBU7" s="69"/>
      <c r="IBV7" s="69"/>
      <c r="IBW7" s="69"/>
      <c r="IBX7" s="69"/>
      <c r="IBY7" s="69"/>
      <c r="IBZ7" s="69"/>
      <c r="ICA7" s="69"/>
      <c r="ICB7" s="69"/>
      <c r="ICC7" s="69"/>
      <c r="ICD7" s="69"/>
      <c r="ICE7" s="69"/>
      <c r="ICF7" s="69"/>
      <c r="ICG7" s="69"/>
      <c r="ICH7" s="69"/>
      <c r="ICI7" s="69"/>
      <c r="ICJ7" s="69"/>
      <c r="ICK7" s="69"/>
      <c r="ICL7" s="69"/>
      <c r="ICM7" s="69"/>
      <c r="ICN7" s="69"/>
      <c r="ICO7" s="69"/>
      <c r="ICP7" s="69"/>
      <c r="ICQ7" s="69"/>
      <c r="ICR7" s="69"/>
      <c r="ICS7" s="69"/>
      <c r="ICT7" s="69"/>
      <c r="ICU7" s="69"/>
      <c r="ICV7" s="69"/>
      <c r="ICW7" s="69"/>
      <c r="ICX7" s="69"/>
      <c r="ICY7" s="69"/>
      <c r="ICZ7" s="69"/>
      <c r="IDA7" s="69"/>
      <c r="IDB7" s="69"/>
      <c r="IDC7" s="69"/>
      <c r="IDD7" s="69"/>
      <c r="IDE7" s="69"/>
      <c r="IDF7" s="69"/>
      <c r="IDG7" s="69"/>
      <c r="IDH7" s="69"/>
      <c r="IDI7" s="69"/>
      <c r="IDJ7" s="69"/>
      <c r="IDK7" s="69"/>
      <c r="IDL7" s="69"/>
      <c r="IDM7" s="69"/>
      <c r="IDN7" s="69"/>
      <c r="IDO7" s="69"/>
      <c r="IDP7" s="69"/>
      <c r="IDQ7" s="69"/>
      <c r="IDR7" s="69"/>
      <c r="IDS7" s="69"/>
      <c r="IDT7" s="69"/>
      <c r="IDU7" s="69"/>
      <c r="IDV7" s="69"/>
      <c r="IDW7" s="69"/>
      <c r="IDX7" s="69"/>
      <c r="IDY7" s="69"/>
      <c r="IDZ7" s="69"/>
      <c r="IEA7" s="69"/>
      <c r="IEB7" s="69"/>
      <c r="IEC7" s="69"/>
      <c r="IED7" s="69"/>
      <c r="IEE7" s="69"/>
      <c r="IEF7" s="69"/>
      <c r="IEG7" s="69"/>
      <c r="IEH7" s="69"/>
      <c r="IEI7" s="69"/>
      <c r="IEJ7" s="69"/>
      <c r="IEK7" s="69"/>
      <c r="IEL7" s="69"/>
      <c r="IEM7" s="69"/>
      <c r="IEN7" s="69"/>
      <c r="IEO7" s="69"/>
      <c r="IEP7" s="69"/>
      <c r="IEQ7" s="69"/>
      <c r="IER7" s="69"/>
      <c r="IES7" s="69"/>
      <c r="IET7" s="69"/>
      <c r="IEU7" s="69"/>
      <c r="IEV7" s="69"/>
      <c r="IEW7" s="69"/>
      <c r="IEX7" s="69"/>
      <c r="IEY7" s="69"/>
      <c r="IEZ7" s="69"/>
      <c r="IFA7" s="69"/>
      <c r="IFB7" s="69"/>
      <c r="IFC7" s="69"/>
      <c r="IFD7" s="69"/>
      <c r="IFE7" s="69"/>
      <c r="IFF7" s="69"/>
      <c r="IFG7" s="69"/>
      <c r="IFH7" s="69"/>
      <c r="IFI7" s="69"/>
      <c r="IFJ7" s="69"/>
      <c r="IFK7" s="69"/>
      <c r="IFL7" s="69"/>
      <c r="IFM7" s="69"/>
      <c r="IFN7" s="69"/>
      <c r="IFO7" s="69"/>
      <c r="IFP7" s="69"/>
      <c r="IFQ7" s="69"/>
      <c r="IFR7" s="69"/>
      <c r="IFS7" s="69"/>
      <c r="IFT7" s="69"/>
      <c r="IFU7" s="69"/>
      <c r="IFV7" s="69"/>
      <c r="IFW7" s="69"/>
      <c r="IFX7" s="69"/>
      <c r="IFY7" s="69"/>
      <c r="IFZ7" s="69"/>
      <c r="IGA7" s="69"/>
      <c r="IGB7" s="69"/>
      <c r="IGC7" s="69"/>
      <c r="IGD7" s="69"/>
      <c r="IGE7" s="69"/>
      <c r="IGF7" s="69"/>
      <c r="IGG7" s="69"/>
      <c r="IGH7" s="69"/>
      <c r="IGI7" s="69"/>
      <c r="IGJ7" s="69"/>
      <c r="IGK7" s="69"/>
      <c r="IGL7" s="69"/>
      <c r="IGM7" s="69"/>
      <c r="IGN7" s="69"/>
      <c r="IGO7" s="69"/>
      <c r="IGP7" s="69"/>
      <c r="IGQ7" s="69"/>
      <c r="IGR7" s="69"/>
      <c r="IGS7" s="69"/>
      <c r="IGT7" s="69"/>
      <c r="IGU7" s="69"/>
      <c r="IGV7" s="69"/>
      <c r="IGW7" s="69"/>
      <c r="IGX7" s="69"/>
      <c r="IGY7" s="69"/>
      <c r="IGZ7" s="69"/>
      <c r="IHA7" s="69"/>
      <c r="IHB7" s="69"/>
      <c r="IHC7" s="69"/>
      <c r="IHD7" s="69"/>
      <c r="IHE7" s="69"/>
      <c r="IHF7" s="69"/>
      <c r="IHG7" s="69"/>
      <c r="IHH7" s="69"/>
      <c r="IHI7" s="69"/>
      <c r="IHJ7" s="69"/>
      <c r="IHK7" s="69"/>
      <c r="IHL7" s="69"/>
      <c r="IHM7" s="69"/>
      <c r="IHN7" s="69"/>
      <c r="IHO7" s="69"/>
      <c r="IHP7" s="69"/>
      <c r="IHQ7" s="69"/>
      <c r="IHR7" s="69"/>
      <c r="IHS7" s="69"/>
      <c r="IHT7" s="69"/>
      <c r="IHU7" s="69"/>
      <c r="IHV7" s="69"/>
      <c r="IHW7" s="69"/>
      <c r="IHX7" s="69"/>
      <c r="IHY7" s="69"/>
      <c r="IHZ7" s="69"/>
      <c r="IIA7" s="69"/>
      <c r="IIB7" s="69"/>
      <c r="IIC7" s="69"/>
      <c r="IID7" s="69"/>
      <c r="IIE7" s="69"/>
      <c r="IIF7" s="69"/>
      <c r="IIG7" s="69"/>
      <c r="IIH7" s="69"/>
      <c r="III7" s="69"/>
      <c r="IIJ7" s="69"/>
      <c r="IIK7" s="69"/>
      <c r="IIL7" s="69"/>
      <c r="IIM7" s="69"/>
      <c r="IIN7" s="69"/>
      <c r="IIO7" s="69"/>
      <c r="IIP7" s="69"/>
      <c r="IIQ7" s="69"/>
      <c r="IIR7" s="69"/>
      <c r="IIS7" s="69"/>
      <c r="IIT7" s="69"/>
      <c r="IIU7" s="69"/>
      <c r="IIV7" s="69"/>
      <c r="IIW7" s="69"/>
      <c r="IIX7" s="69"/>
      <c r="IIY7" s="69"/>
      <c r="IIZ7" s="69"/>
      <c r="IJA7" s="69"/>
      <c r="IJB7" s="69"/>
      <c r="IJC7" s="69"/>
      <c r="IJD7" s="69"/>
      <c r="IJE7" s="69"/>
      <c r="IJF7" s="69"/>
      <c r="IJG7" s="69"/>
      <c r="IJH7" s="69"/>
      <c r="IJI7" s="69"/>
      <c r="IJJ7" s="69"/>
      <c r="IJK7" s="69"/>
      <c r="IJL7" s="69"/>
      <c r="IJM7" s="69"/>
      <c r="IJN7" s="69"/>
      <c r="IJO7" s="69"/>
      <c r="IJP7" s="69"/>
      <c r="IJQ7" s="69"/>
      <c r="IJR7" s="69"/>
      <c r="IJS7" s="69"/>
      <c r="IJT7" s="69"/>
      <c r="IJU7" s="69"/>
      <c r="IJV7" s="69"/>
      <c r="IJW7" s="69"/>
      <c r="IJX7" s="69"/>
      <c r="IJY7" s="69"/>
      <c r="IJZ7" s="69"/>
      <c r="IKA7" s="69"/>
      <c r="IKB7" s="69"/>
      <c r="IKC7" s="69"/>
      <c r="IKD7" s="69"/>
      <c r="IKE7" s="69"/>
      <c r="IKF7" s="69"/>
      <c r="IKG7" s="69"/>
      <c r="IKH7" s="69"/>
      <c r="IKI7" s="69"/>
      <c r="IKJ7" s="69"/>
      <c r="IKK7" s="69"/>
      <c r="IKL7" s="69"/>
      <c r="IKM7" s="69"/>
      <c r="IKN7" s="69"/>
      <c r="IKO7" s="69"/>
      <c r="IKP7" s="69"/>
      <c r="IKQ7" s="69"/>
      <c r="IKR7" s="69"/>
      <c r="IKS7" s="69"/>
      <c r="IKT7" s="69"/>
      <c r="IKU7" s="69"/>
      <c r="IKV7" s="69"/>
      <c r="IKW7" s="69"/>
      <c r="IKX7" s="69"/>
      <c r="IKY7" s="69"/>
      <c r="IKZ7" s="69"/>
      <c r="ILA7" s="69"/>
      <c r="ILB7" s="69"/>
      <c r="ILC7" s="69"/>
      <c r="ILD7" s="69"/>
      <c r="ILE7" s="69"/>
      <c r="ILF7" s="69"/>
      <c r="ILG7" s="69"/>
      <c r="ILH7" s="69"/>
      <c r="ILI7" s="69"/>
      <c r="ILJ7" s="69"/>
      <c r="ILK7" s="69"/>
      <c r="ILL7" s="69"/>
      <c r="ILM7" s="69"/>
      <c r="ILN7" s="69"/>
      <c r="ILO7" s="69"/>
      <c r="ILP7" s="69"/>
      <c r="ILQ7" s="69"/>
      <c r="ILR7" s="69"/>
      <c r="ILS7" s="69"/>
      <c r="ILT7" s="69"/>
      <c r="ILU7" s="69"/>
      <c r="ILV7" s="69"/>
      <c r="ILW7" s="69"/>
      <c r="ILX7" s="69"/>
      <c r="ILY7" s="69"/>
      <c r="ILZ7" s="69"/>
      <c r="IMA7" s="69"/>
      <c r="IMB7" s="69"/>
      <c r="IMC7" s="69"/>
      <c r="IMD7" s="69"/>
      <c r="IME7" s="69"/>
      <c r="IMF7" s="69"/>
      <c r="IMG7" s="69"/>
      <c r="IMH7" s="69"/>
      <c r="IMI7" s="69"/>
      <c r="IMJ7" s="69"/>
      <c r="IMK7" s="69"/>
      <c r="IML7" s="69"/>
      <c r="IMM7" s="69"/>
      <c r="IMN7" s="69"/>
      <c r="IMO7" s="69"/>
      <c r="IMP7" s="69"/>
      <c r="IMQ7" s="69"/>
      <c r="IMR7" s="69"/>
      <c r="IMS7" s="69"/>
      <c r="IMT7" s="69"/>
      <c r="IMU7" s="69"/>
      <c r="IMV7" s="69"/>
      <c r="IMW7" s="69"/>
      <c r="IMX7" s="69"/>
      <c r="IMY7" s="69"/>
      <c r="IMZ7" s="69"/>
      <c r="INA7" s="69"/>
      <c r="INB7" s="69"/>
      <c r="INC7" s="69"/>
      <c r="IND7" s="69"/>
      <c r="INE7" s="69"/>
      <c r="INF7" s="69"/>
      <c r="ING7" s="69"/>
      <c r="INH7" s="69"/>
      <c r="INI7" s="69"/>
      <c r="INJ7" s="69"/>
      <c r="INK7" s="69"/>
      <c r="INL7" s="69"/>
      <c r="INM7" s="69"/>
      <c r="INN7" s="69"/>
      <c r="INO7" s="69"/>
      <c r="INP7" s="69"/>
      <c r="INQ7" s="69"/>
      <c r="INR7" s="69"/>
      <c r="INS7" s="69"/>
      <c r="INT7" s="69"/>
      <c r="INU7" s="69"/>
      <c r="INV7" s="69"/>
      <c r="INW7" s="69"/>
      <c r="INX7" s="69"/>
      <c r="INY7" s="69"/>
      <c r="INZ7" s="69"/>
      <c r="IOA7" s="69"/>
      <c r="IOB7" s="69"/>
      <c r="IOC7" s="69"/>
      <c r="IOD7" s="69"/>
      <c r="IOE7" s="69"/>
      <c r="IOF7" s="69"/>
      <c r="IOG7" s="69"/>
      <c r="IOH7" s="69"/>
      <c r="IOI7" s="69"/>
      <c r="IOJ7" s="69"/>
      <c r="IOK7" s="69"/>
      <c r="IOL7" s="69"/>
      <c r="IOM7" s="69"/>
      <c r="ION7" s="69"/>
      <c r="IOO7" s="69"/>
      <c r="IOP7" s="69"/>
      <c r="IOQ7" s="69"/>
      <c r="IOR7" s="69"/>
      <c r="IOS7" s="69"/>
      <c r="IOT7" s="69"/>
      <c r="IOU7" s="69"/>
      <c r="IOV7" s="69"/>
      <c r="IOW7" s="69"/>
      <c r="IOX7" s="69"/>
      <c r="IOY7" s="69"/>
      <c r="IOZ7" s="69"/>
      <c r="IPA7" s="69"/>
      <c r="IPB7" s="69"/>
      <c r="IPC7" s="69"/>
      <c r="IPD7" s="69"/>
      <c r="IPE7" s="69"/>
      <c r="IPF7" s="69"/>
      <c r="IPG7" s="69"/>
      <c r="IPH7" s="69"/>
      <c r="IPI7" s="69"/>
      <c r="IPJ7" s="69"/>
      <c r="IPK7" s="69"/>
      <c r="IPL7" s="69"/>
      <c r="IPM7" s="69"/>
      <c r="IPN7" s="69"/>
      <c r="IPO7" s="69"/>
      <c r="IPP7" s="69"/>
      <c r="IPQ7" s="69"/>
      <c r="IPR7" s="69"/>
      <c r="IPS7" s="69"/>
      <c r="IPT7" s="69"/>
      <c r="IPU7" s="69"/>
      <c r="IPV7" s="69"/>
      <c r="IPW7" s="69"/>
      <c r="IPX7" s="69"/>
      <c r="IPY7" s="69"/>
      <c r="IPZ7" s="69"/>
      <c r="IQA7" s="69"/>
      <c r="IQB7" s="69"/>
      <c r="IQC7" s="69"/>
      <c r="IQD7" s="69"/>
      <c r="IQE7" s="69"/>
      <c r="IQF7" s="69"/>
      <c r="IQG7" s="69"/>
      <c r="IQH7" s="69"/>
      <c r="IQI7" s="69"/>
      <c r="IQJ7" s="69"/>
      <c r="IQK7" s="69"/>
      <c r="IQL7" s="69"/>
      <c r="IQM7" s="69"/>
      <c r="IQN7" s="69"/>
      <c r="IQO7" s="69"/>
      <c r="IQP7" s="69"/>
      <c r="IQQ7" s="69"/>
      <c r="IQR7" s="69"/>
      <c r="IQS7" s="69"/>
      <c r="IQT7" s="69"/>
      <c r="IQU7" s="69"/>
      <c r="IQV7" s="69"/>
      <c r="IQW7" s="69"/>
      <c r="IQX7" s="69"/>
      <c r="IQY7" s="69"/>
      <c r="IQZ7" s="69"/>
      <c r="IRA7" s="69"/>
      <c r="IRB7" s="69"/>
      <c r="IRC7" s="69"/>
      <c r="IRD7" s="69"/>
      <c r="IRE7" s="69"/>
      <c r="IRF7" s="69"/>
      <c r="IRG7" s="69"/>
      <c r="IRH7" s="69"/>
      <c r="IRI7" s="69"/>
      <c r="IRJ7" s="69"/>
      <c r="IRK7" s="69"/>
      <c r="IRL7" s="69"/>
      <c r="IRM7" s="69"/>
      <c r="IRN7" s="69"/>
      <c r="IRO7" s="69"/>
      <c r="IRP7" s="69"/>
      <c r="IRQ7" s="69"/>
      <c r="IRR7" s="69"/>
      <c r="IRS7" s="69"/>
      <c r="IRT7" s="69"/>
      <c r="IRU7" s="69"/>
      <c r="IRV7" s="69"/>
      <c r="IRW7" s="69"/>
      <c r="IRX7" s="69"/>
      <c r="IRY7" s="69"/>
      <c r="IRZ7" s="69"/>
      <c r="ISA7" s="69"/>
      <c r="ISB7" s="69"/>
      <c r="ISC7" s="69"/>
      <c r="ISD7" s="69"/>
      <c r="ISE7" s="69"/>
      <c r="ISF7" s="69"/>
      <c r="ISG7" s="69"/>
      <c r="ISH7" s="69"/>
      <c r="ISI7" s="69"/>
      <c r="ISJ7" s="69"/>
      <c r="ISK7" s="69"/>
      <c r="ISL7" s="69"/>
      <c r="ISM7" s="69"/>
      <c r="ISN7" s="69"/>
      <c r="ISO7" s="69"/>
      <c r="ISP7" s="69"/>
      <c r="ISQ7" s="69"/>
      <c r="ISR7" s="69"/>
      <c r="ISS7" s="69"/>
      <c r="IST7" s="69"/>
      <c r="ISU7" s="69"/>
      <c r="ISV7" s="69"/>
      <c r="ISW7" s="69"/>
      <c r="ISX7" s="69"/>
      <c r="ISY7" s="69"/>
      <c r="ISZ7" s="69"/>
      <c r="ITA7" s="69"/>
      <c r="ITB7" s="69"/>
      <c r="ITC7" s="69"/>
      <c r="ITD7" s="69"/>
      <c r="ITE7" s="69"/>
      <c r="ITF7" s="69"/>
      <c r="ITG7" s="69"/>
      <c r="ITH7" s="69"/>
      <c r="ITI7" s="69"/>
      <c r="ITJ7" s="69"/>
      <c r="ITK7" s="69"/>
      <c r="ITL7" s="69"/>
      <c r="ITM7" s="69"/>
      <c r="ITN7" s="69"/>
      <c r="ITO7" s="69"/>
      <c r="ITP7" s="69"/>
      <c r="ITQ7" s="69"/>
      <c r="ITR7" s="69"/>
      <c r="ITS7" s="69"/>
      <c r="ITT7" s="69"/>
      <c r="ITU7" s="69"/>
      <c r="ITV7" s="69"/>
      <c r="ITW7" s="69"/>
      <c r="ITX7" s="69"/>
      <c r="ITY7" s="69"/>
      <c r="ITZ7" s="69"/>
      <c r="IUA7" s="69"/>
      <c r="IUB7" s="69"/>
      <c r="IUC7" s="69"/>
      <c r="IUD7" s="69"/>
      <c r="IUE7" s="69"/>
      <c r="IUF7" s="69"/>
      <c r="IUG7" s="69"/>
      <c r="IUH7" s="69"/>
      <c r="IUI7" s="69"/>
      <c r="IUJ7" s="69"/>
      <c r="IUK7" s="69"/>
      <c r="IUL7" s="69"/>
      <c r="IUM7" s="69"/>
      <c r="IUN7" s="69"/>
      <c r="IUO7" s="69"/>
      <c r="IUP7" s="69"/>
      <c r="IUQ7" s="69"/>
      <c r="IUR7" s="69"/>
      <c r="IUS7" s="69"/>
      <c r="IUT7" s="69"/>
      <c r="IUU7" s="69"/>
      <c r="IUV7" s="69"/>
      <c r="IUW7" s="69"/>
      <c r="IUX7" s="69"/>
      <c r="IUY7" s="69"/>
      <c r="IUZ7" s="69"/>
      <c r="IVA7" s="69"/>
      <c r="IVB7" s="69"/>
      <c r="IVC7" s="69"/>
      <c r="IVD7" s="69"/>
      <c r="IVE7" s="69"/>
      <c r="IVF7" s="69"/>
      <c r="IVG7" s="69"/>
      <c r="IVH7" s="69"/>
      <c r="IVI7" s="69"/>
      <c r="IVJ7" s="69"/>
      <c r="IVK7" s="69"/>
      <c r="IVL7" s="69"/>
      <c r="IVM7" s="69"/>
      <c r="IVN7" s="69"/>
      <c r="IVO7" s="69"/>
      <c r="IVP7" s="69"/>
      <c r="IVQ7" s="69"/>
      <c r="IVR7" s="69"/>
      <c r="IVS7" s="69"/>
      <c r="IVT7" s="69"/>
      <c r="IVU7" s="69"/>
      <c r="IVV7" s="69"/>
      <c r="IVW7" s="69"/>
      <c r="IVX7" s="69"/>
      <c r="IVY7" s="69"/>
      <c r="IVZ7" s="69"/>
      <c r="IWA7" s="69"/>
      <c r="IWB7" s="69"/>
      <c r="IWC7" s="69"/>
      <c r="IWD7" s="69"/>
      <c r="IWE7" s="69"/>
      <c r="IWF7" s="69"/>
      <c r="IWG7" s="69"/>
      <c r="IWH7" s="69"/>
      <c r="IWI7" s="69"/>
      <c r="IWJ7" s="69"/>
      <c r="IWK7" s="69"/>
      <c r="IWL7" s="69"/>
      <c r="IWM7" s="69"/>
      <c r="IWN7" s="69"/>
      <c r="IWO7" s="69"/>
      <c r="IWP7" s="69"/>
      <c r="IWQ7" s="69"/>
      <c r="IWR7" s="69"/>
      <c r="IWS7" s="69"/>
      <c r="IWT7" s="69"/>
      <c r="IWU7" s="69"/>
      <c r="IWV7" s="69"/>
      <c r="IWW7" s="69"/>
      <c r="IWX7" s="69"/>
      <c r="IWY7" s="69"/>
      <c r="IWZ7" s="69"/>
      <c r="IXA7" s="69"/>
      <c r="IXB7" s="69"/>
      <c r="IXC7" s="69"/>
      <c r="IXD7" s="69"/>
      <c r="IXE7" s="69"/>
      <c r="IXF7" s="69"/>
      <c r="IXG7" s="69"/>
      <c r="IXH7" s="69"/>
      <c r="IXI7" s="69"/>
      <c r="IXJ7" s="69"/>
      <c r="IXK7" s="69"/>
      <c r="IXL7" s="69"/>
      <c r="IXM7" s="69"/>
      <c r="IXN7" s="69"/>
      <c r="IXO7" s="69"/>
      <c r="IXP7" s="69"/>
      <c r="IXQ7" s="69"/>
      <c r="IXR7" s="69"/>
      <c r="IXS7" s="69"/>
      <c r="IXT7" s="69"/>
      <c r="IXU7" s="69"/>
      <c r="IXV7" s="69"/>
      <c r="IXW7" s="69"/>
      <c r="IXX7" s="69"/>
      <c r="IXY7" s="69"/>
      <c r="IXZ7" s="69"/>
      <c r="IYA7" s="69"/>
      <c r="IYB7" s="69"/>
      <c r="IYC7" s="69"/>
      <c r="IYD7" s="69"/>
      <c r="IYE7" s="69"/>
      <c r="IYF7" s="69"/>
      <c r="IYG7" s="69"/>
      <c r="IYH7" s="69"/>
      <c r="IYI7" s="69"/>
      <c r="IYJ7" s="69"/>
      <c r="IYK7" s="69"/>
      <c r="IYL7" s="69"/>
      <c r="IYM7" s="69"/>
      <c r="IYN7" s="69"/>
      <c r="IYO7" s="69"/>
      <c r="IYP7" s="69"/>
      <c r="IYQ7" s="69"/>
      <c r="IYR7" s="69"/>
      <c r="IYS7" s="69"/>
      <c r="IYT7" s="69"/>
      <c r="IYU7" s="69"/>
      <c r="IYV7" s="69"/>
      <c r="IYW7" s="69"/>
      <c r="IYX7" s="69"/>
      <c r="IYY7" s="69"/>
      <c r="IYZ7" s="69"/>
      <c r="IZA7" s="69"/>
      <c r="IZB7" s="69"/>
      <c r="IZC7" s="69"/>
      <c r="IZD7" s="69"/>
      <c r="IZE7" s="69"/>
      <c r="IZF7" s="69"/>
      <c r="IZG7" s="69"/>
      <c r="IZH7" s="69"/>
      <c r="IZI7" s="69"/>
      <c r="IZJ7" s="69"/>
      <c r="IZK7" s="69"/>
      <c r="IZL7" s="69"/>
      <c r="IZM7" s="69"/>
      <c r="IZN7" s="69"/>
      <c r="IZO7" s="69"/>
      <c r="IZP7" s="69"/>
      <c r="IZQ7" s="69"/>
      <c r="IZR7" s="69"/>
      <c r="IZS7" s="69"/>
      <c r="IZT7" s="69"/>
      <c r="IZU7" s="69"/>
      <c r="IZV7" s="69"/>
      <c r="IZW7" s="69"/>
      <c r="IZX7" s="69"/>
      <c r="IZY7" s="69"/>
      <c r="IZZ7" s="69"/>
      <c r="JAA7" s="69"/>
      <c r="JAB7" s="69"/>
      <c r="JAC7" s="69"/>
      <c r="JAD7" s="69"/>
      <c r="JAE7" s="69"/>
      <c r="JAF7" s="69"/>
      <c r="JAG7" s="69"/>
      <c r="JAH7" s="69"/>
      <c r="JAI7" s="69"/>
      <c r="JAJ7" s="69"/>
      <c r="JAK7" s="69"/>
      <c r="JAL7" s="69"/>
      <c r="JAM7" s="69"/>
      <c r="JAN7" s="69"/>
      <c r="JAO7" s="69"/>
      <c r="JAP7" s="69"/>
      <c r="JAQ7" s="69"/>
      <c r="JAR7" s="69"/>
      <c r="JAS7" s="69"/>
      <c r="JAT7" s="69"/>
      <c r="JAU7" s="69"/>
      <c r="JAV7" s="69"/>
      <c r="JAW7" s="69"/>
      <c r="JAX7" s="69"/>
      <c r="JAY7" s="69"/>
      <c r="JAZ7" s="69"/>
      <c r="JBA7" s="69"/>
      <c r="JBB7" s="69"/>
      <c r="JBC7" s="69"/>
      <c r="JBD7" s="69"/>
      <c r="JBE7" s="69"/>
      <c r="JBF7" s="69"/>
      <c r="JBG7" s="69"/>
      <c r="JBH7" s="69"/>
      <c r="JBI7" s="69"/>
      <c r="JBJ7" s="69"/>
      <c r="JBK7" s="69"/>
      <c r="JBL7" s="69"/>
      <c r="JBM7" s="69"/>
      <c r="JBN7" s="69"/>
      <c r="JBO7" s="69"/>
      <c r="JBP7" s="69"/>
      <c r="JBQ7" s="69"/>
      <c r="JBR7" s="69"/>
      <c r="JBS7" s="69"/>
      <c r="JBT7" s="69"/>
      <c r="JBU7" s="69"/>
      <c r="JBV7" s="69"/>
      <c r="JBW7" s="69"/>
      <c r="JBX7" s="69"/>
      <c r="JBY7" s="69"/>
      <c r="JBZ7" s="69"/>
      <c r="JCA7" s="69"/>
      <c r="JCB7" s="69"/>
      <c r="JCC7" s="69"/>
      <c r="JCD7" s="69"/>
      <c r="JCE7" s="69"/>
      <c r="JCF7" s="69"/>
      <c r="JCG7" s="69"/>
      <c r="JCH7" s="69"/>
      <c r="JCI7" s="69"/>
      <c r="JCJ7" s="69"/>
      <c r="JCK7" s="69"/>
      <c r="JCL7" s="69"/>
      <c r="JCM7" s="69"/>
      <c r="JCN7" s="69"/>
      <c r="JCO7" s="69"/>
      <c r="JCP7" s="69"/>
      <c r="JCQ7" s="69"/>
      <c r="JCR7" s="69"/>
      <c r="JCS7" s="69"/>
      <c r="JCT7" s="69"/>
      <c r="JCU7" s="69"/>
      <c r="JCV7" s="69"/>
      <c r="JCW7" s="69"/>
      <c r="JCX7" s="69"/>
      <c r="JCY7" s="69"/>
      <c r="JCZ7" s="69"/>
      <c r="JDA7" s="69"/>
      <c r="JDB7" s="69"/>
      <c r="JDC7" s="69"/>
      <c r="JDD7" s="69"/>
      <c r="JDE7" s="69"/>
      <c r="JDF7" s="69"/>
      <c r="JDG7" s="69"/>
      <c r="JDH7" s="69"/>
      <c r="JDI7" s="69"/>
      <c r="JDJ7" s="69"/>
      <c r="JDK7" s="69"/>
      <c r="JDL7" s="69"/>
      <c r="JDM7" s="69"/>
      <c r="JDN7" s="69"/>
      <c r="JDO7" s="69"/>
      <c r="JDP7" s="69"/>
      <c r="JDQ7" s="69"/>
      <c r="JDR7" s="69"/>
      <c r="JDS7" s="69"/>
      <c r="JDT7" s="69"/>
      <c r="JDU7" s="69"/>
      <c r="JDV7" s="69"/>
      <c r="JDW7" s="69"/>
      <c r="JDX7" s="69"/>
      <c r="JDY7" s="69"/>
      <c r="JDZ7" s="69"/>
      <c r="JEA7" s="69"/>
      <c r="JEB7" s="69"/>
      <c r="JEC7" s="69"/>
      <c r="JED7" s="69"/>
      <c r="JEE7" s="69"/>
      <c r="JEF7" s="69"/>
      <c r="JEG7" s="69"/>
      <c r="JEH7" s="69"/>
      <c r="JEI7" s="69"/>
      <c r="JEJ7" s="69"/>
      <c r="JEK7" s="69"/>
      <c r="JEL7" s="69"/>
      <c r="JEM7" s="69"/>
      <c r="JEN7" s="69"/>
      <c r="JEO7" s="69"/>
      <c r="JEP7" s="69"/>
      <c r="JEQ7" s="69"/>
      <c r="JER7" s="69"/>
      <c r="JES7" s="69"/>
      <c r="JET7" s="69"/>
      <c r="JEU7" s="69"/>
      <c r="JEV7" s="69"/>
      <c r="JEW7" s="69"/>
      <c r="JEX7" s="69"/>
      <c r="JEY7" s="69"/>
      <c r="JEZ7" s="69"/>
      <c r="JFA7" s="69"/>
      <c r="JFB7" s="69"/>
      <c r="JFC7" s="69"/>
      <c r="JFD7" s="69"/>
      <c r="JFE7" s="69"/>
      <c r="JFF7" s="69"/>
      <c r="JFG7" s="69"/>
      <c r="JFH7" s="69"/>
      <c r="JFI7" s="69"/>
      <c r="JFJ7" s="69"/>
      <c r="JFK7" s="69"/>
      <c r="JFL7" s="69"/>
      <c r="JFM7" s="69"/>
      <c r="JFN7" s="69"/>
      <c r="JFO7" s="69"/>
      <c r="JFP7" s="69"/>
      <c r="JFQ7" s="69"/>
      <c r="JFR7" s="69"/>
      <c r="JFS7" s="69"/>
      <c r="JFT7" s="69"/>
      <c r="JFU7" s="69"/>
      <c r="JFV7" s="69"/>
      <c r="JFW7" s="69"/>
      <c r="JFX7" s="69"/>
      <c r="JFY7" s="69"/>
      <c r="JFZ7" s="69"/>
      <c r="JGA7" s="69"/>
      <c r="JGB7" s="69"/>
      <c r="JGC7" s="69"/>
      <c r="JGD7" s="69"/>
      <c r="JGE7" s="69"/>
      <c r="JGF7" s="69"/>
      <c r="JGG7" s="69"/>
      <c r="JGH7" s="69"/>
      <c r="JGI7" s="69"/>
      <c r="JGJ7" s="69"/>
      <c r="JGK7" s="69"/>
      <c r="JGL7" s="69"/>
      <c r="JGM7" s="69"/>
      <c r="JGN7" s="69"/>
      <c r="JGO7" s="69"/>
      <c r="JGP7" s="69"/>
      <c r="JGQ7" s="69"/>
      <c r="JGR7" s="69"/>
      <c r="JGS7" s="69"/>
      <c r="JGT7" s="69"/>
      <c r="JGU7" s="69"/>
      <c r="JGV7" s="69"/>
      <c r="JGW7" s="69"/>
      <c r="JGX7" s="69"/>
      <c r="JGY7" s="69"/>
      <c r="JGZ7" s="69"/>
      <c r="JHA7" s="69"/>
      <c r="JHB7" s="69"/>
      <c r="JHC7" s="69"/>
      <c r="JHD7" s="69"/>
      <c r="JHE7" s="69"/>
      <c r="JHF7" s="69"/>
      <c r="JHG7" s="69"/>
      <c r="JHH7" s="69"/>
      <c r="JHI7" s="69"/>
      <c r="JHJ7" s="69"/>
      <c r="JHK7" s="69"/>
      <c r="JHL7" s="69"/>
      <c r="JHM7" s="69"/>
      <c r="JHN7" s="69"/>
      <c r="JHO7" s="69"/>
      <c r="JHP7" s="69"/>
      <c r="JHQ7" s="69"/>
      <c r="JHR7" s="69"/>
      <c r="JHS7" s="69"/>
      <c r="JHT7" s="69"/>
      <c r="JHU7" s="69"/>
      <c r="JHV7" s="69"/>
      <c r="JHW7" s="69"/>
      <c r="JHX7" s="69"/>
      <c r="JHY7" s="69"/>
      <c r="JHZ7" s="69"/>
      <c r="JIA7" s="69"/>
      <c r="JIB7" s="69"/>
      <c r="JIC7" s="69"/>
      <c r="JID7" s="69"/>
      <c r="JIE7" s="69"/>
      <c r="JIF7" s="69"/>
      <c r="JIG7" s="69"/>
      <c r="JIH7" s="69"/>
      <c r="JII7" s="69"/>
      <c r="JIJ7" s="69"/>
      <c r="JIK7" s="69"/>
      <c r="JIL7" s="69"/>
      <c r="JIM7" s="69"/>
      <c r="JIN7" s="69"/>
      <c r="JIO7" s="69"/>
      <c r="JIP7" s="69"/>
      <c r="JIQ7" s="69"/>
      <c r="JIR7" s="69"/>
      <c r="JIS7" s="69"/>
      <c r="JIT7" s="69"/>
      <c r="JIU7" s="69"/>
      <c r="JIV7" s="69"/>
      <c r="JIW7" s="69"/>
      <c r="JIX7" s="69"/>
      <c r="JIY7" s="69"/>
      <c r="JIZ7" s="69"/>
      <c r="JJA7" s="69"/>
      <c r="JJB7" s="69"/>
      <c r="JJC7" s="69"/>
      <c r="JJD7" s="69"/>
      <c r="JJE7" s="69"/>
      <c r="JJF7" s="69"/>
      <c r="JJG7" s="69"/>
      <c r="JJH7" s="69"/>
      <c r="JJI7" s="69"/>
      <c r="JJJ7" s="69"/>
      <c r="JJK7" s="69"/>
      <c r="JJL7" s="69"/>
      <c r="JJM7" s="69"/>
      <c r="JJN7" s="69"/>
      <c r="JJO7" s="69"/>
      <c r="JJP7" s="69"/>
      <c r="JJQ7" s="69"/>
      <c r="JJR7" s="69"/>
      <c r="JJS7" s="69"/>
      <c r="JJT7" s="69"/>
      <c r="JJU7" s="69"/>
      <c r="JJV7" s="69"/>
      <c r="JJW7" s="69"/>
      <c r="JJX7" s="69"/>
      <c r="JJY7" s="69"/>
      <c r="JJZ7" s="69"/>
      <c r="JKA7" s="69"/>
      <c r="JKB7" s="69"/>
      <c r="JKC7" s="69"/>
      <c r="JKD7" s="69"/>
      <c r="JKE7" s="69"/>
      <c r="JKF7" s="69"/>
      <c r="JKG7" s="69"/>
      <c r="JKH7" s="69"/>
      <c r="JKI7" s="69"/>
      <c r="JKJ7" s="69"/>
      <c r="JKK7" s="69"/>
      <c r="JKL7" s="69"/>
      <c r="JKM7" s="69"/>
      <c r="JKN7" s="69"/>
      <c r="JKO7" s="69"/>
      <c r="JKP7" s="69"/>
      <c r="JKQ7" s="69"/>
      <c r="JKR7" s="69"/>
      <c r="JKS7" s="69"/>
      <c r="JKT7" s="69"/>
      <c r="JKU7" s="69"/>
      <c r="JKV7" s="69"/>
      <c r="JKW7" s="69"/>
      <c r="JKX7" s="69"/>
      <c r="JKY7" s="69"/>
      <c r="JKZ7" s="69"/>
      <c r="JLA7" s="69"/>
      <c r="JLB7" s="69"/>
      <c r="JLC7" s="69"/>
      <c r="JLD7" s="69"/>
      <c r="JLE7" s="69"/>
      <c r="JLF7" s="69"/>
      <c r="JLG7" s="69"/>
      <c r="JLH7" s="69"/>
      <c r="JLI7" s="69"/>
      <c r="JLJ7" s="69"/>
      <c r="JLK7" s="69"/>
      <c r="JLL7" s="69"/>
      <c r="JLM7" s="69"/>
      <c r="JLN7" s="69"/>
      <c r="JLO7" s="69"/>
      <c r="JLP7" s="69"/>
      <c r="JLQ7" s="69"/>
      <c r="JLR7" s="69"/>
      <c r="JLS7" s="69"/>
      <c r="JLT7" s="69"/>
      <c r="JLU7" s="69"/>
      <c r="JLV7" s="69"/>
      <c r="JLW7" s="69"/>
      <c r="JLX7" s="69"/>
      <c r="JLY7" s="69"/>
      <c r="JLZ7" s="69"/>
      <c r="JMA7" s="69"/>
      <c r="JMB7" s="69"/>
      <c r="JMC7" s="69"/>
      <c r="JMD7" s="69"/>
      <c r="JME7" s="69"/>
      <c r="JMF7" s="69"/>
      <c r="JMG7" s="69"/>
      <c r="JMH7" s="69"/>
      <c r="JMI7" s="69"/>
      <c r="JMJ7" s="69"/>
      <c r="JMK7" s="69"/>
      <c r="JML7" s="69"/>
      <c r="JMM7" s="69"/>
      <c r="JMN7" s="69"/>
      <c r="JMO7" s="69"/>
      <c r="JMP7" s="69"/>
      <c r="JMQ7" s="69"/>
      <c r="JMR7" s="69"/>
      <c r="JMS7" s="69"/>
      <c r="JMT7" s="69"/>
      <c r="JMU7" s="69"/>
      <c r="JMV7" s="69"/>
      <c r="JMW7" s="69"/>
      <c r="JMX7" s="69"/>
      <c r="JMY7" s="69"/>
      <c r="JMZ7" s="69"/>
      <c r="JNA7" s="69"/>
      <c r="JNB7" s="69"/>
      <c r="JNC7" s="69"/>
      <c r="JND7" s="69"/>
      <c r="JNE7" s="69"/>
      <c r="JNF7" s="69"/>
      <c r="JNG7" s="69"/>
      <c r="JNH7" s="69"/>
      <c r="JNI7" s="69"/>
      <c r="JNJ7" s="69"/>
      <c r="JNK7" s="69"/>
      <c r="JNL7" s="69"/>
      <c r="JNM7" s="69"/>
      <c r="JNN7" s="69"/>
      <c r="JNO7" s="69"/>
      <c r="JNP7" s="69"/>
      <c r="JNQ7" s="69"/>
      <c r="JNR7" s="69"/>
      <c r="JNS7" s="69"/>
      <c r="JNT7" s="69"/>
      <c r="JNU7" s="69"/>
      <c r="JNV7" s="69"/>
      <c r="JNW7" s="69"/>
      <c r="JNX7" s="69"/>
      <c r="JNY7" s="69"/>
      <c r="JNZ7" s="69"/>
      <c r="JOA7" s="69"/>
      <c r="JOB7" s="69"/>
      <c r="JOC7" s="69"/>
      <c r="JOD7" s="69"/>
      <c r="JOE7" s="69"/>
      <c r="JOF7" s="69"/>
      <c r="JOG7" s="69"/>
      <c r="JOH7" s="69"/>
      <c r="JOI7" s="69"/>
      <c r="JOJ7" s="69"/>
      <c r="JOK7" s="69"/>
      <c r="JOL7" s="69"/>
      <c r="JOM7" s="69"/>
      <c r="JON7" s="69"/>
      <c r="JOO7" s="69"/>
      <c r="JOP7" s="69"/>
      <c r="JOQ7" s="69"/>
      <c r="JOR7" s="69"/>
      <c r="JOS7" s="69"/>
      <c r="JOT7" s="69"/>
      <c r="JOU7" s="69"/>
      <c r="JOV7" s="69"/>
      <c r="JOW7" s="69"/>
      <c r="JOX7" s="69"/>
      <c r="JOY7" s="69"/>
      <c r="JOZ7" s="69"/>
      <c r="JPA7" s="69"/>
      <c r="JPB7" s="69"/>
      <c r="JPC7" s="69"/>
      <c r="JPD7" s="69"/>
      <c r="JPE7" s="69"/>
      <c r="JPF7" s="69"/>
      <c r="JPG7" s="69"/>
      <c r="JPH7" s="69"/>
      <c r="JPI7" s="69"/>
      <c r="JPJ7" s="69"/>
      <c r="JPK7" s="69"/>
      <c r="JPL7" s="69"/>
      <c r="JPM7" s="69"/>
      <c r="JPN7" s="69"/>
      <c r="JPO7" s="69"/>
      <c r="JPP7" s="69"/>
      <c r="JPQ7" s="69"/>
      <c r="JPR7" s="69"/>
      <c r="JPS7" s="69"/>
      <c r="JPT7" s="69"/>
      <c r="JPU7" s="69"/>
      <c r="JPV7" s="69"/>
      <c r="JPW7" s="69"/>
      <c r="JPX7" s="69"/>
      <c r="JPY7" s="69"/>
      <c r="JPZ7" s="69"/>
      <c r="JQA7" s="69"/>
      <c r="JQB7" s="69"/>
      <c r="JQC7" s="69"/>
      <c r="JQD7" s="69"/>
      <c r="JQE7" s="69"/>
      <c r="JQF7" s="69"/>
      <c r="JQG7" s="69"/>
      <c r="JQH7" s="69"/>
      <c r="JQI7" s="69"/>
      <c r="JQJ7" s="69"/>
      <c r="JQK7" s="69"/>
      <c r="JQL7" s="69"/>
      <c r="JQM7" s="69"/>
      <c r="JQN7" s="69"/>
      <c r="JQO7" s="69"/>
      <c r="JQP7" s="69"/>
      <c r="JQQ7" s="69"/>
      <c r="JQR7" s="69"/>
      <c r="JQS7" s="69"/>
      <c r="JQT7" s="69"/>
      <c r="JQU7" s="69"/>
      <c r="JQV7" s="69"/>
      <c r="JQW7" s="69"/>
      <c r="JQX7" s="69"/>
      <c r="JQY7" s="69"/>
      <c r="JQZ7" s="69"/>
      <c r="JRA7" s="69"/>
      <c r="JRB7" s="69"/>
      <c r="JRC7" s="69"/>
      <c r="JRD7" s="69"/>
      <c r="JRE7" s="69"/>
      <c r="JRF7" s="69"/>
      <c r="JRG7" s="69"/>
      <c r="JRH7" s="69"/>
      <c r="JRI7" s="69"/>
      <c r="JRJ7" s="69"/>
      <c r="JRK7" s="69"/>
      <c r="JRL7" s="69"/>
      <c r="JRM7" s="69"/>
      <c r="JRN7" s="69"/>
      <c r="JRO7" s="69"/>
      <c r="JRP7" s="69"/>
      <c r="JRQ7" s="69"/>
      <c r="JRR7" s="69"/>
      <c r="JRS7" s="69"/>
      <c r="JRT7" s="69"/>
      <c r="JRU7" s="69"/>
      <c r="JRV7" s="69"/>
      <c r="JRW7" s="69"/>
      <c r="JRX7" s="69"/>
      <c r="JRY7" s="69"/>
      <c r="JRZ7" s="69"/>
      <c r="JSA7" s="69"/>
      <c r="JSB7" s="69"/>
      <c r="JSC7" s="69"/>
      <c r="JSD7" s="69"/>
      <c r="JSE7" s="69"/>
      <c r="JSF7" s="69"/>
      <c r="JSG7" s="69"/>
      <c r="JSH7" s="69"/>
      <c r="JSI7" s="69"/>
      <c r="JSJ7" s="69"/>
      <c r="JSK7" s="69"/>
      <c r="JSL7" s="69"/>
      <c r="JSM7" s="69"/>
      <c r="JSN7" s="69"/>
      <c r="JSO7" s="69"/>
      <c r="JSP7" s="69"/>
      <c r="JSQ7" s="69"/>
      <c r="JSR7" s="69"/>
      <c r="JSS7" s="69"/>
      <c r="JST7" s="69"/>
      <c r="JSU7" s="69"/>
      <c r="JSV7" s="69"/>
      <c r="JSW7" s="69"/>
      <c r="JSX7" s="69"/>
      <c r="JSY7" s="69"/>
      <c r="JSZ7" s="69"/>
      <c r="JTA7" s="69"/>
      <c r="JTB7" s="69"/>
      <c r="JTC7" s="69"/>
      <c r="JTD7" s="69"/>
      <c r="JTE7" s="69"/>
      <c r="JTF7" s="69"/>
      <c r="JTG7" s="69"/>
      <c r="JTH7" s="69"/>
      <c r="JTI7" s="69"/>
      <c r="JTJ7" s="69"/>
      <c r="JTK7" s="69"/>
      <c r="JTL7" s="69"/>
      <c r="JTM7" s="69"/>
      <c r="JTN7" s="69"/>
      <c r="JTO7" s="69"/>
      <c r="JTP7" s="69"/>
      <c r="JTQ7" s="69"/>
      <c r="JTR7" s="69"/>
      <c r="JTS7" s="69"/>
      <c r="JTT7" s="69"/>
      <c r="JTU7" s="69"/>
      <c r="JTV7" s="69"/>
      <c r="JTW7" s="69"/>
      <c r="JTX7" s="69"/>
      <c r="JTY7" s="69"/>
      <c r="JTZ7" s="69"/>
      <c r="JUA7" s="69"/>
      <c r="JUB7" s="69"/>
      <c r="JUC7" s="69"/>
      <c r="JUD7" s="69"/>
      <c r="JUE7" s="69"/>
      <c r="JUF7" s="69"/>
      <c r="JUG7" s="69"/>
      <c r="JUH7" s="69"/>
      <c r="JUI7" s="69"/>
      <c r="JUJ7" s="69"/>
      <c r="JUK7" s="69"/>
      <c r="JUL7" s="69"/>
      <c r="JUM7" s="69"/>
      <c r="JUN7" s="69"/>
      <c r="JUO7" s="69"/>
      <c r="JUP7" s="69"/>
      <c r="JUQ7" s="69"/>
      <c r="JUR7" s="69"/>
      <c r="JUS7" s="69"/>
      <c r="JUT7" s="69"/>
      <c r="JUU7" s="69"/>
      <c r="JUV7" s="69"/>
      <c r="JUW7" s="69"/>
      <c r="JUX7" s="69"/>
      <c r="JUY7" s="69"/>
      <c r="JUZ7" s="69"/>
      <c r="JVA7" s="69"/>
      <c r="JVB7" s="69"/>
      <c r="JVC7" s="69"/>
      <c r="JVD7" s="69"/>
      <c r="JVE7" s="69"/>
      <c r="JVF7" s="69"/>
      <c r="JVG7" s="69"/>
      <c r="JVH7" s="69"/>
      <c r="JVI7" s="69"/>
      <c r="JVJ7" s="69"/>
      <c r="JVK7" s="69"/>
      <c r="JVL7" s="69"/>
      <c r="JVM7" s="69"/>
      <c r="JVN7" s="69"/>
      <c r="JVO7" s="69"/>
      <c r="JVP7" s="69"/>
      <c r="JVQ7" s="69"/>
      <c r="JVR7" s="69"/>
      <c r="JVS7" s="69"/>
      <c r="JVT7" s="69"/>
      <c r="JVU7" s="69"/>
      <c r="JVV7" s="69"/>
      <c r="JVW7" s="69"/>
      <c r="JVX7" s="69"/>
      <c r="JVY7" s="69"/>
      <c r="JVZ7" s="69"/>
      <c r="JWA7" s="69"/>
      <c r="JWB7" s="69"/>
      <c r="JWC7" s="69"/>
      <c r="JWD7" s="69"/>
      <c r="JWE7" s="69"/>
      <c r="JWF7" s="69"/>
      <c r="JWG7" s="69"/>
      <c r="JWH7" s="69"/>
      <c r="JWI7" s="69"/>
      <c r="JWJ7" s="69"/>
      <c r="JWK7" s="69"/>
      <c r="JWL7" s="69"/>
      <c r="JWM7" s="69"/>
      <c r="JWN7" s="69"/>
      <c r="JWO7" s="69"/>
      <c r="JWP7" s="69"/>
      <c r="JWQ7" s="69"/>
      <c r="JWR7" s="69"/>
      <c r="JWS7" s="69"/>
      <c r="JWT7" s="69"/>
      <c r="JWU7" s="69"/>
      <c r="JWV7" s="69"/>
      <c r="JWW7" s="69"/>
      <c r="JWX7" s="69"/>
      <c r="JWY7" s="69"/>
      <c r="JWZ7" s="69"/>
      <c r="JXA7" s="69"/>
      <c r="JXB7" s="69"/>
      <c r="JXC7" s="69"/>
      <c r="JXD7" s="69"/>
      <c r="JXE7" s="69"/>
      <c r="JXF7" s="69"/>
      <c r="JXG7" s="69"/>
      <c r="JXH7" s="69"/>
      <c r="JXI7" s="69"/>
      <c r="JXJ7" s="69"/>
      <c r="JXK7" s="69"/>
      <c r="JXL7" s="69"/>
      <c r="JXM7" s="69"/>
      <c r="JXN7" s="69"/>
      <c r="JXO7" s="69"/>
      <c r="JXP7" s="69"/>
      <c r="JXQ7" s="69"/>
      <c r="JXR7" s="69"/>
      <c r="JXS7" s="69"/>
      <c r="JXT7" s="69"/>
      <c r="JXU7" s="69"/>
      <c r="JXV7" s="69"/>
      <c r="JXW7" s="69"/>
      <c r="JXX7" s="69"/>
      <c r="JXY7" s="69"/>
      <c r="JXZ7" s="69"/>
      <c r="JYA7" s="69"/>
      <c r="JYB7" s="69"/>
      <c r="JYC7" s="69"/>
      <c r="JYD7" s="69"/>
      <c r="JYE7" s="69"/>
      <c r="JYF7" s="69"/>
      <c r="JYG7" s="69"/>
      <c r="JYH7" s="69"/>
      <c r="JYI7" s="69"/>
      <c r="JYJ7" s="69"/>
      <c r="JYK7" s="69"/>
      <c r="JYL7" s="69"/>
      <c r="JYM7" s="69"/>
      <c r="JYN7" s="69"/>
      <c r="JYO7" s="69"/>
      <c r="JYP7" s="69"/>
      <c r="JYQ7" s="69"/>
      <c r="JYR7" s="69"/>
      <c r="JYS7" s="69"/>
      <c r="JYT7" s="69"/>
      <c r="JYU7" s="69"/>
      <c r="JYV7" s="69"/>
      <c r="JYW7" s="69"/>
      <c r="JYX7" s="69"/>
      <c r="JYY7" s="69"/>
      <c r="JYZ7" s="69"/>
      <c r="JZA7" s="69"/>
      <c r="JZB7" s="69"/>
      <c r="JZC7" s="69"/>
      <c r="JZD7" s="69"/>
      <c r="JZE7" s="69"/>
      <c r="JZF7" s="69"/>
      <c r="JZG7" s="69"/>
      <c r="JZH7" s="69"/>
      <c r="JZI7" s="69"/>
      <c r="JZJ7" s="69"/>
      <c r="JZK7" s="69"/>
      <c r="JZL7" s="69"/>
      <c r="JZM7" s="69"/>
      <c r="JZN7" s="69"/>
      <c r="JZO7" s="69"/>
      <c r="JZP7" s="69"/>
      <c r="JZQ7" s="69"/>
      <c r="JZR7" s="69"/>
      <c r="JZS7" s="69"/>
      <c r="JZT7" s="69"/>
      <c r="JZU7" s="69"/>
      <c r="JZV7" s="69"/>
      <c r="JZW7" s="69"/>
      <c r="JZX7" s="69"/>
      <c r="JZY7" s="69"/>
      <c r="JZZ7" s="69"/>
      <c r="KAA7" s="69"/>
      <c r="KAB7" s="69"/>
      <c r="KAC7" s="69"/>
      <c r="KAD7" s="69"/>
      <c r="KAE7" s="69"/>
      <c r="KAF7" s="69"/>
      <c r="KAG7" s="69"/>
      <c r="KAH7" s="69"/>
      <c r="KAI7" s="69"/>
      <c r="KAJ7" s="69"/>
      <c r="KAK7" s="69"/>
      <c r="KAL7" s="69"/>
      <c r="KAM7" s="69"/>
      <c r="KAN7" s="69"/>
      <c r="KAO7" s="69"/>
      <c r="KAP7" s="69"/>
      <c r="KAQ7" s="69"/>
      <c r="KAR7" s="69"/>
      <c r="KAS7" s="69"/>
      <c r="KAT7" s="69"/>
      <c r="KAU7" s="69"/>
      <c r="KAV7" s="69"/>
      <c r="KAW7" s="69"/>
      <c r="KAX7" s="69"/>
      <c r="KAY7" s="69"/>
      <c r="KAZ7" s="69"/>
      <c r="KBA7" s="69"/>
      <c r="KBB7" s="69"/>
      <c r="KBC7" s="69"/>
      <c r="KBD7" s="69"/>
      <c r="KBE7" s="69"/>
      <c r="KBF7" s="69"/>
      <c r="KBG7" s="69"/>
      <c r="KBH7" s="69"/>
      <c r="KBI7" s="69"/>
      <c r="KBJ7" s="69"/>
      <c r="KBK7" s="69"/>
      <c r="KBL7" s="69"/>
      <c r="KBM7" s="69"/>
      <c r="KBN7" s="69"/>
      <c r="KBO7" s="69"/>
      <c r="KBP7" s="69"/>
      <c r="KBQ7" s="69"/>
      <c r="KBR7" s="69"/>
      <c r="KBS7" s="69"/>
      <c r="KBT7" s="69"/>
      <c r="KBU7" s="69"/>
      <c r="KBV7" s="69"/>
      <c r="KBW7" s="69"/>
      <c r="KBX7" s="69"/>
      <c r="KBY7" s="69"/>
      <c r="KBZ7" s="69"/>
      <c r="KCA7" s="69"/>
      <c r="KCB7" s="69"/>
      <c r="KCC7" s="69"/>
      <c r="KCD7" s="69"/>
      <c r="KCE7" s="69"/>
      <c r="KCF7" s="69"/>
      <c r="KCG7" s="69"/>
      <c r="KCH7" s="69"/>
      <c r="KCI7" s="69"/>
      <c r="KCJ7" s="69"/>
      <c r="KCK7" s="69"/>
      <c r="KCL7" s="69"/>
      <c r="KCM7" s="69"/>
      <c r="KCN7" s="69"/>
      <c r="KCO7" s="69"/>
      <c r="KCP7" s="69"/>
      <c r="KCQ7" s="69"/>
      <c r="KCR7" s="69"/>
      <c r="KCS7" s="69"/>
      <c r="KCT7" s="69"/>
      <c r="KCU7" s="69"/>
      <c r="KCV7" s="69"/>
      <c r="KCW7" s="69"/>
      <c r="KCX7" s="69"/>
      <c r="KCY7" s="69"/>
      <c r="KCZ7" s="69"/>
      <c r="KDA7" s="69"/>
      <c r="KDB7" s="69"/>
      <c r="KDC7" s="69"/>
      <c r="KDD7" s="69"/>
      <c r="KDE7" s="69"/>
      <c r="KDF7" s="69"/>
      <c r="KDG7" s="69"/>
      <c r="KDH7" s="69"/>
      <c r="KDI7" s="69"/>
      <c r="KDJ7" s="69"/>
      <c r="KDK7" s="69"/>
      <c r="KDL7" s="69"/>
      <c r="KDM7" s="69"/>
      <c r="KDN7" s="69"/>
      <c r="KDO7" s="69"/>
      <c r="KDP7" s="69"/>
      <c r="KDQ7" s="69"/>
      <c r="KDR7" s="69"/>
      <c r="KDS7" s="69"/>
      <c r="KDT7" s="69"/>
      <c r="KDU7" s="69"/>
      <c r="KDV7" s="69"/>
      <c r="KDW7" s="69"/>
      <c r="KDX7" s="69"/>
      <c r="KDY7" s="69"/>
      <c r="KDZ7" s="69"/>
      <c r="KEA7" s="69"/>
      <c r="KEB7" s="69"/>
      <c r="KEC7" s="69"/>
      <c r="KED7" s="69"/>
      <c r="KEE7" s="69"/>
      <c r="KEF7" s="69"/>
      <c r="KEG7" s="69"/>
      <c r="KEH7" s="69"/>
      <c r="KEI7" s="69"/>
      <c r="KEJ7" s="69"/>
      <c r="KEK7" s="69"/>
      <c r="KEL7" s="69"/>
      <c r="KEM7" s="69"/>
      <c r="KEN7" s="69"/>
      <c r="KEO7" s="69"/>
      <c r="KEP7" s="69"/>
      <c r="KEQ7" s="69"/>
      <c r="KER7" s="69"/>
      <c r="KES7" s="69"/>
      <c r="KET7" s="69"/>
      <c r="KEU7" s="69"/>
      <c r="KEV7" s="69"/>
      <c r="KEW7" s="69"/>
      <c r="KEX7" s="69"/>
      <c r="KEY7" s="69"/>
      <c r="KEZ7" s="69"/>
      <c r="KFA7" s="69"/>
      <c r="KFB7" s="69"/>
      <c r="KFC7" s="69"/>
      <c r="KFD7" s="69"/>
      <c r="KFE7" s="69"/>
      <c r="KFF7" s="69"/>
      <c r="KFG7" s="69"/>
      <c r="KFH7" s="69"/>
      <c r="KFI7" s="69"/>
      <c r="KFJ7" s="69"/>
      <c r="KFK7" s="69"/>
      <c r="KFL7" s="69"/>
      <c r="KFM7" s="69"/>
      <c r="KFN7" s="69"/>
      <c r="KFO7" s="69"/>
      <c r="KFP7" s="69"/>
      <c r="KFQ7" s="69"/>
      <c r="KFR7" s="69"/>
      <c r="KFS7" s="69"/>
      <c r="KFT7" s="69"/>
      <c r="KFU7" s="69"/>
      <c r="KFV7" s="69"/>
      <c r="KFW7" s="69"/>
      <c r="KFX7" s="69"/>
      <c r="KFY7" s="69"/>
      <c r="KFZ7" s="69"/>
      <c r="KGA7" s="69"/>
      <c r="KGB7" s="69"/>
      <c r="KGC7" s="69"/>
      <c r="KGD7" s="69"/>
      <c r="KGE7" s="69"/>
      <c r="KGF7" s="69"/>
      <c r="KGG7" s="69"/>
      <c r="KGH7" s="69"/>
      <c r="KGI7" s="69"/>
      <c r="KGJ7" s="69"/>
      <c r="KGK7" s="69"/>
      <c r="KGL7" s="69"/>
      <c r="KGM7" s="69"/>
      <c r="KGN7" s="69"/>
      <c r="KGO7" s="69"/>
      <c r="KGP7" s="69"/>
      <c r="KGQ7" s="69"/>
      <c r="KGR7" s="69"/>
      <c r="KGS7" s="69"/>
      <c r="KGT7" s="69"/>
      <c r="KGU7" s="69"/>
      <c r="KGV7" s="69"/>
      <c r="KGW7" s="69"/>
      <c r="KGX7" s="69"/>
      <c r="KGY7" s="69"/>
      <c r="KGZ7" s="69"/>
      <c r="KHA7" s="69"/>
      <c r="KHB7" s="69"/>
      <c r="KHC7" s="69"/>
      <c r="KHD7" s="69"/>
      <c r="KHE7" s="69"/>
      <c r="KHF7" s="69"/>
      <c r="KHG7" s="69"/>
      <c r="KHH7" s="69"/>
      <c r="KHI7" s="69"/>
      <c r="KHJ7" s="69"/>
      <c r="KHK7" s="69"/>
      <c r="KHL7" s="69"/>
      <c r="KHM7" s="69"/>
      <c r="KHN7" s="69"/>
      <c r="KHO7" s="69"/>
      <c r="KHP7" s="69"/>
      <c r="KHQ7" s="69"/>
      <c r="KHR7" s="69"/>
      <c r="KHS7" s="69"/>
      <c r="KHT7" s="69"/>
      <c r="KHU7" s="69"/>
      <c r="KHV7" s="69"/>
      <c r="KHW7" s="69"/>
      <c r="KHX7" s="69"/>
      <c r="KHY7" s="69"/>
      <c r="KHZ7" s="69"/>
      <c r="KIA7" s="69"/>
      <c r="KIB7" s="69"/>
      <c r="KIC7" s="69"/>
      <c r="KID7" s="69"/>
      <c r="KIE7" s="69"/>
      <c r="KIF7" s="69"/>
      <c r="KIG7" s="69"/>
      <c r="KIH7" s="69"/>
      <c r="KII7" s="69"/>
      <c r="KIJ7" s="69"/>
      <c r="KIK7" s="69"/>
      <c r="KIL7" s="69"/>
      <c r="KIM7" s="69"/>
      <c r="KIN7" s="69"/>
      <c r="KIO7" s="69"/>
      <c r="KIP7" s="69"/>
      <c r="KIQ7" s="69"/>
      <c r="KIR7" s="69"/>
      <c r="KIS7" s="69"/>
      <c r="KIT7" s="69"/>
      <c r="KIU7" s="69"/>
      <c r="KIV7" s="69"/>
      <c r="KIW7" s="69"/>
      <c r="KIX7" s="69"/>
      <c r="KIY7" s="69"/>
      <c r="KIZ7" s="69"/>
      <c r="KJA7" s="69"/>
      <c r="KJB7" s="69"/>
      <c r="KJC7" s="69"/>
      <c r="KJD7" s="69"/>
      <c r="KJE7" s="69"/>
      <c r="KJF7" s="69"/>
      <c r="KJG7" s="69"/>
      <c r="KJH7" s="69"/>
      <c r="KJI7" s="69"/>
      <c r="KJJ7" s="69"/>
      <c r="KJK7" s="69"/>
      <c r="KJL7" s="69"/>
      <c r="KJM7" s="69"/>
      <c r="KJN7" s="69"/>
      <c r="KJO7" s="69"/>
      <c r="KJP7" s="69"/>
      <c r="KJQ7" s="69"/>
      <c r="KJR7" s="69"/>
      <c r="KJS7" s="69"/>
      <c r="KJT7" s="69"/>
      <c r="KJU7" s="69"/>
      <c r="KJV7" s="69"/>
      <c r="KJW7" s="69"/>
      <c r="KJX7" s="69"/>
      <c r="KJY7" s="69"/>
      <c r="KJZ7" s="69"/>
      <c r="KKA7" s="69"/>
      <c r="KKB7" s="69"/>
      <c r="KKC7" s="69"/>
      <c r="KKD7" s="69"/>
      <c r="KKE7" s="69"/>
      <c r="KKF7" s="69"/>
      <c r="KKG7" s="69"/>
      <c r="KKH7" s="69"/>
      <c r="KKI7" s="69"/>
      <c r="KKJ7" s="69"/>
      <c r="KKK7" s="69"/>
      <c r="KKL7" s="69"/>
      <c r="KKM7" s="69"/>
      <c r="KKN7" s="69"/>
      <c r="KKO7" s="69"/>
      <c r="KKP7" s="69"/>
      <c r="KKQ7" s="69"/>
      <c r="KKR7" s="69"/>
      <c r="KKS7" s="69"/>
      <c r="KKT7" s="69"/>
      <c r="KKU7" s="69"/>
      <c r="KKV7" s="69"/>
      <c r="KKW7" s="69"/>
      <c r="KKX7" s="69"/>
      <c r="KKY7" s="69"/>
      <c r="KKZ7" s="69"/>
      <c r="KLA7" s="69"/>
      <c r="KLB7" s="69"/>
      <c r="KLC7" s="69"/>
      <c r="KLD7" s="69"/>
      <c r="KLE7" s="69"/>
      <c r="KLF7" s="69"/>
      <c r="KLG7" s="69"/>
      <c r="KLH7" s="69"/>
      <c r="KLI7" s="69"/>
      <c r="KLJ7" s="69"/>
      <c r="KLK7" s="69"/>
      <c r="KLL7" s="69"/>
      <c r="KLM7" s="69"/>
      <c r="KLN7" s="69"/>
      <c r="KLO7" s="69"/>
      <c r="KLP7" s="69"/>
      <c r="KLQ7" s="69"/>
      <c r="KLR7" s="69"/>
      <c r="KLS7" s="69"/>
      <c r="KLT7" s="69"/>
      <c r="KLU7" s="69"/>
      <c r="KLV7" s="69"/>
      <c r="KLW7" s="69"/>
      <c r="KLX7" s="69"/>
      <c r="KLY7" s="69"/>
      <c r="KLZ7" s="69"/>
      <c r="KMA7" s="69"/>
      <c r="KMB7" s="69"/>
      <c r="KMC7" s="69"/>
      <c r="KMD7" s="69"/>
      <c r="KME7" s="69"/>
      <c r="KMF7" s="69"/>
      <c r="KMG7" s="69"/>
      <c r="KMH7" s="69"/>
      <c r="KMI7" s="69"/>
      <c r="KMJ7" s="69"/>
      <c r="KMK7" s="69"/>
      <c r="KML7" s="69"/>
      <c r="KMM7" s="69"/>
      <c r="KMN7" s="69"/>
      <c r="KMO7" s="69"/>
      <c r="KMP7" s="69"/>
      <c r="KMQ7" s="69"/>
      <c r="KMR7" s="69"/>
      <c r="KMS7" s="69"/>
      <c r="KMT7" s="69"/>
      <c r="KMU7" s="69"/>
      <c r="KMV7" s="69"/>
      <c r="KMW7" s="69"/>
      <c r="KMX7" s="69"/>
      <c r="KMY7" s="69"/>
      <c r="KMZ7" s="69"/>
      <c r="KNA7" s="69"/>
      <c r="KNB7" s="69"/>
      <c r="KNC7" s="69"/>
      <c r="KND7" s="69"/>
      <c r="KNE7" s="69"/>
      <c r="KNF7" s="69"/>
      <c r="KNG7" s="69"/>
      <c r="KNH7" s="69"/>
      <c r="KNI7" s="69"/>
      <c r="KNJ7" s="69"/>
      <c r="KNK7" s="69"/>
      <c r="KNL7" s="69"/>
      <c r="KNM7" s="69"/>
      <c r="KNN7" s="69"/>
      <c r="KNO7" s="69"/>
      <c r="KNP7" s="69"/>
      <c r="KNQ7" s="69"/>
      <c r="KNR7" s="69"/>
      <c r="KNS7" s="69"/>
      <c r="KNT7" s="69"/>
      <c r="KNU7" s="69"/>
      <c r="KNV7" s="69"/>
      <c r="KNW7" s="69"/>
      <c r="KNX7" s="69"/>
      <c r="KNY7" s="69"/>
      <c r="KNZ7" s="69"/>
      <c r="KOA7" s="69"/>
      <c r="KOB7" s="69"/>
      <c r="KOC7" s="69"/>
      <c r="KOD7" s="69"/>
      <c r="KOE7" s="69"/>
      <c r="KOF7" s="69"/>
      <c r="KOG7" s="69"/>
      <c r="KOH7" s="69"/>
      <c r="KOI7" s="69"/>
      <c r="KOJ7" s="69"/>
      <c r="KOK7" s="69"/>
      <c r="KOL7" s="69"/>
      <c r="KOM7" s="69"/>
      <c r="KON7" s="69"/>
      <c r="KOO7" s="69"/>
      <c r="KOP7" s="69"/>
      <c r="KOQ7" s="69"/>
      <c r="KOR7" s="69"/>
      <c r="KOS7" s="69"/>
      <c r="KOT7" s="69"/>
      <c r="KOU7" s="69"/>
      <c r="KOV7" s="69"/>
      <c r="KOW7" s="69"/>
      <c r="KOX7" s="69"/>
      <c r="KOY7" s="69"/>
      <c r="KOZ7" s="69"/>
      <c r="KPA7" s="69"/>
      <c r="KPB7" s="69"/>
      <c r="KPC7" s="69"/>
      <c r="KPD7" s="69"/>
      <c r="KPE7" s="69"/>
      <c r="KPF7" s="69"/>
      <c r="KPG7" s="69"/>
      <c r="KPH7" s="69"/>
      <c r="KPI7" s="69"/>
      <c r="KPJ7" s="69"/>
      <c r="KPK7" s="69"/>
      <c r="KPL7" s="69"/>
      <c r="KPM7" s="69"/>
      <c r="KPN7" s="69"/>
      <c r="KPO7" s="69"/>
      <c r="KPP7" s="69"/>
      <c r="KPQ7" s="69"/>
      <c r="KPR7" s="69"/>
      <c r="KPS7" s="69"/>
      <c r="KPT7" s="69"/>
      <c r="KPU7" s="69"/>
      <c r="KPV7" s="69"/>
      <c r="KPW7" s="69"/>
      <c r="KPX7" s="69"/>
      <c r="KPY7" s="69"/>
      <c r="KPZ7" s="69"/>
      <c r="KQA7" s="69"/>
      <c r="KQB7" s="69"/>
      <c r="KQC7" s="69"/>
      <c r="KQD7" s="69"/>
      <c r="KQE7" s="69"/>
      <c r="KQF7" s="69"/>
      <c r="KQG7" s="69"/>
      <c r="KQH7" s="69"/>
      <c r="KQI7" s="69"/>
      <c r="KQJ7" s="69"/>
      <c r="KQK7" s="69"/>
      <c r="KQL7" s="69"/>
      <c r="KQM7" s="69"/>
      <c r="KQN7" s="69"/>
      <c r="KQO7" s="69"/>
      <c r="KQP7" s="69"/>
      <c r="KQQ7" s="69"/>
      <c r="KQR7" s="69"/>
      <c r="KQS7" s="69"/>
      <c r="KQT7" s="69"/>
      <c r="KQU7" s="69"/>
      <c r="KQV7" s="69"/>
      <c r="KQW7" s="69"/>
      <c r="KQX7" s="69"/>
      <c r="KQY7" s="69"/>
      <c r="KQZ7" s="69"/>
      <c r="KRA7" s="69"/>
      <c r="KRB7" s="69"/>
      <c r="KRC7" s="69"/>
      <c r="KRD7" s="69"/>
      <c r="KRE7" s="69"/>
      <c r="KRF7" s="69"/>
      <c r="KRG7" s="69"/>
      <c r="KRH7" s="69"/>
      <c r="KRI7" s="69"/>
      <c r="KRJ7" s="69"/>
      <c r="KRK7" s="69"/>
      <c r="KRL7" s="69"/>
      <c r="KRM7" s="69"/>
      <c r="KRN7" s="69"/>
      <c r="KRO7" s="69"/>
      <c r="KRP7" s="69"/>
      <c r="KRQ7" s="69"/>
      <c r="KRR7" s="69"/>
      <c r="KRS7" s="69"/>
      <c r="KRT7" s="69"/>
      <c r="KRU7" s="69"/>
      <c r="KRV7" s="69"/>
      <c r="KRW7" s="69"/>
      <c r="KRX7" s="69"/>
      <c r="KRY7" s="69"/>
      <c r="KRZ7" s="69"/>
      <c r="KSA7" s="69"/>
      <c r="KSB7" s="69"/>
      <c r="KSC7" s="69"/>
      <c r="KSD7" s="69"/>
      <c r="KSE7" s="69"/>
      <c r="KSF7" s="69"/>
      <c r="KSG7" s="69"/>
      <c r="KSH7" s="69"/>
      <c r="KSI7" s="69"/>
      <c r="KSJ7" s="69"/>
      <c r="KSK7" s="69"/>
      <c r="KSL7" s="69"/>
      <c r="KSM7" s="69"/>
      <c r="KSN7" s="69"/>
      <c r="KSO7" s="69"/>
      <c r="KSP7" s="69"/>
      <c r="KSQ7" s="69"/>
      <c r="KSR7" s="69"/>
      <c r="KSS7" s="69"/>
      <c r="KST7" s="69"/>
      <c r="KSU7" s="69"/>
      <c r="KSV7" s="69"/>
      <c r="KSW7" s="69"/>
      <c r="KSX7" s="69"/>
      <c r="KSY7" s="69"/>
      <c r="KSZ7" s="69"/>
      <c r="KTA7" s="69"/>
      <c r="KTB7" s="69"/>
      <c r="KTC7" s="69"/>
      <c r="KTD7" s="69"/>
      <c r="KTE7" s="69"/>
      <c r="KTF7" s="69"/>
      <c r="KTG7" s="69"/>
      <c r="KTH7" s="69"/>
      <c r="KTI7" s="69"/>
      <c r="KTJ7" s="69"/>
      <c r="KTK7" s="69"/>
      <c r="KTL7" s="69"/>
      <c r="KTM7" s="69"/>
      <c r="KTN7" s="69"/>
      <c r="KTO7" s="69"/>
      <c r="KTP7" s="69"/>
      <c r="KTQ7" s="69"/>
      <c r="KTR7" s="69"/>
      <c r="KTS7" s="69"/>
      <c r="KTT7" s="69"/>
      <c r="KTU7" s="69"/>
      <c r="KTV7" s="69"/>
      <c r="KTW7" s="69"/>
      <c r="KTX7" s="69"/>
      <c r="KTY7" s="69"/>
      <c r="KTZ7" s="69"/>
      <c r="KUA7" s="69"/>
      <c r="KUB7" s="69"/>
      <c r="KUC7" s="69"/>
      <c r="KUD7" s="69"/>
      <c r="KUE7" s="69"/>
      <c r="KUF7" s="69"/>
      <c r="KUG7" s="69"/>
      <c r="KUH7" s="69"/>
      <c r="KUI7" s="69"/>
      <c r="KUJ7" s="69"/>
      <c r="KUK7" s="69"/>
      <c r="KUL7" s="69"/>
      <c r="KUM7" s="69"/>
      <c r="KUN7" s="69"/>
      <c r="KUO7" s="69"/>
      <c r="KUP7" s="69"/>
      <c r="KUQ7" s="69"/>
      <c r="KUR7" s="69"/>
      <c r="KUS7" s="69"/>
      <c r="KUT7" s="69"/>
      <c r="KUU7" s="69"/>
      <c r="KUV7" s="69"/>
      <c r="KUW7" s="69"/>
      <c r="KUX7" s="69"/>
      <c r="KUY7" s="69"/>
      <c r="KUZ7" s="69"/>
      <c r="KVA7" s="69"/>
      <c r="KVB7" s="69"/>
      <c r="KVC7" s="69"/>
      <c r="KVD7" s="69"/>
      <c r="KVE7" s="69"/>
      <c r="KVF7" s="69"/>
      <c r="KVG7" s="69"/>
      <c r="KVH7" s="69"/>
      <c r="KVI7" s="69"/>
      <c r="KVJ7" s="69"/>
      <c r="KVK7" s="69"/>
      <c r="KVL7" s="69"/>
      <c r="KVM7" s="69"/>
      <c r="KVN7" s="69"/>
      <c r="KVO7" s="69"/>
      <c r="KVP7" s="69"/>
      <c r="KVQ7" s="69"/>
      <c r="KVR7" s="69"/>
      <c r="KVS7" s="69"/>
      <c r="KVT7" s="69"/>
      <c r="KVU7" s="69"/>
      <c r="KVV7" s="69"/>
      <c r="KVW7" s="69"/>
      <c r="KVX7" s="69"/>
      <c r="KVY7" s="69"/>
      <c r="KVZ7" s="69"/>
      <c r="KWA7" s="69"/>
      <c r="KWB7" s="69"/>
      <c r="KWC7" s="69"/>
      <c r="KWD7" s="69"/>
      <c r="KWE7" s="69"/>
      <c r="KWF7" s="69"/>
      <c r="KWG7" s="69"/>
      <c r="KWH7" s="69"/>
      <c r="KWI7" s="69"/>
      <c r="KWJ7" s="69"/>
      <c r="KWK7" s="69"/>
      <c r="KWL7" s="69"/>
      <c r="KWM7" s="69"/>
      <c r="KWN7" s="69"/>
      <c r="KWO7" s="69"/>
      <c r="KWP7" s="69"/>
      <c r="KWQ7" s="69"/>
      <c r="KWR7" s="69"/>
      <c r="KWS7" s="69"/>
      <c r="KWT7" s="69"/>
      <c r="KWU7" s="69"/>
      <c r="KWV7" s="69"/>
      <c r="KWW7" s="69"/>
      <c r="KWX7" s="69"/>
      <c r="KWY7" s="69"/>
      <c r="KWZ7" s="69"/>
      <c r="KXA7" s="69"/>
      <c r="KXB7" s="69"/>
      <c r="KXC7" s="69"/>
      <c r="KXD7" s="69"/>
      <c r="KXE7" s="69"/>
      <c r="KXF7" s="69"/>
      <c r="KXG7" s="69"/>
      <c r="KXH7" s="69"/>
      <c r="KXI7" s="69"/>
      <c r="KXJ7" s="69"/>
      <c r="KXK7" s="69"/>
      <c r="KXL7" s="69"/>
      <c r="KXM7" s="69"/>
      <c r="KXN7" s="69"/>
      <c r="KXO7" s="69"/>
      <c r="KXP7" s="69"/>
      <c r="KXQ7" s="69"/>
      <c r="KXR7" s="69"/>
      <c r="KXS7" s="69"/>
      <c r="KXT7" s="69"/>
      <c r="KXU7" s="69"/>
      <c r="KXV7" s="69"/>
      <c r="KXW7" s="69"/>
      <c r="KXX7" s="69"/>
      <c r="KXY7" s="69"/>
      <c r="KXZ7" s="69"/>
      <c r="KYA7" s="69"/>
      <c r="KYB7" s="69"/>
      <c r="KYC7" s="69"/>
      <c r="KYD7" s="69"/>
      <c r="KYE7" s="69"/>
      <c r="KYF7" s="69"/>
      <c r="KYG7" s="69"/>
      <c r="KYH7" s="69"/>
      <c r="KYI7" s="69"/>
      <c r="KYJ7" s="69"/>
      <c r="KYK7" s="69"/>
      <c r="KYL7" s="69"/>
      <c r="KYM7" s="69"/>
      <c r="KYN7" s="69"/>
      <c r="KYO7" s="69"/>
      <c r="KYP7" s="69"/>
      <c r="KYQ7" s="69"/>
      <c r="KYR7" s="69"/>
      <c r="KYS7" s="69"/>
      <c r="KYT7" s="69"/>
      <c r="KYU7" s="69"/>
      <c r="KYV7" s="69"/>
      <c r="KYW7" s="69"/>
      <c r="KYX7" s="69"/>
      <c r="KYY7" s="69"/>
      <c r="KYZ7" s="69"/>
      <c r="KZA7" s="69"/>
      <c r="KZB7" s="69"/>
      <c r="KZC7" s="69"/>
      <c r="KZD7" s="69"/>
      <c r="KZE7" s="69"/>
      <c r="KZF7" s="69"/>
      <c r="KZG7" s="69"/>
      <c r="KZH7" s="69"/>
      <c r="KZI7" s="69"/>
      <c r="KZJ7" s="69"/>
      <c r="KZK7" s="69"/>
      <c r="KZL7" s="69"/>
      <c r="KZM7" s="69"/>
      <c r="KZN7" s="69"/>
      <c r="KZO7" s="69"/>
      <c r="KZP7" s="69"/>
      <c r="KZQ7" s="69"/>
      <c r="KZR7" s="69"/>
      <c r="KZS7" s="69"/>
      <c r="KZT7" s="69"/>
      <c r="KZU7" s="69"/>
      <c r="KZV7" s="69"/>
      <c r="KZW7" s="69"/>
      <c r="KZX7" s="69"/>
      <c r="KZY7" s="69"/>
      <c r="KZZ7" s="69"/>
      <c r="LAA7" s="69"/>
      <c r="LAB7" s="69"/>
      <c r="LAC7" s="69"/>
      <c r="LAD7" s="69"/>
      <c r="LAE7" s="69"/>
      <c r="LAF7" s="69"/>
      <c r="LAG7" s="69"/>
      <c r="LAH7" s="69"/>
      <c r="LAI7" s="69"/>
      <c r="LAJ7" s="69"/>
      <c r="LAK7" s="69"/>
      <c r="LAL7" s="69"/>
      <c r="LAM7" s="69"/>
      <c r="LAN7" s="69"/>
      <c r="LAO7" s="69"/>
      <c r="LAP7" s="69"/>
      <c r="LAQ7" s="69"/>
      <c r="LAR7" s="69"/>
      <c r="LAS7" s="69"/>
      <c r="LAT7" s="69"/>
      <c r="LAU7" s="69"/>
      <c r="LAV7" s="69"/>
      <c r="LAW7" s="69"/>
      <c r="LAX7" s="69"/>
      <c r="LAY7" s="69"/>
      <c r="LAZ7" s="69"/>
      <c r="LBA7" s="69"/>
      <c r="LBB7" s="69"/>
      <c r="LBC7" s="69"/>
      <c r="LBD7" s="69"/>
      <c r="LBE7" s="69"/>
      <c r="LBF7" s="69"/>
      <c r="LBG7" s="69"/>
      <c r="LBH7" s="69"/>
      <c r="LBI7" s="69"/>
      <c r="LBJ7" s="69"/>
      <c r="LBK7" s="69"/>
      <c r="LBL7" s="69"/>
      <c r="LBM7" s="69"/>
      <c r="LBN7" s="69"/>
      <c r="LBO7" s="69"/>
      <c r="LBP7" s="69"/>
      <c r="LBQ7" s="69"/>
      <c r="LBR7" s="69"/>
      <c r="LBS7" s="69"/>
      <c r="LBT7" s="69"/>
      <c r="LBU7" s="69"/>
      <c r="LBV7" s="69"/>
      <c r="LBW7" s="69"/>
      <c r="LBX7" s="69"/>
      <c r="LBY7" s="69"/>
      <c r="LBZ7" s="69"/>
      <c r="LCA7" s="69"/>
      <c r="LCB7" s="69"/>
      <c r="LCC7" s="69"/>
      <c r="LCD7" s="69"/>
      <c r="LCE7" s="69"/>
      <c r="LCF7" s="69"/>
      <c r="LCG7" s="69"/>
      <c r="LCH7" s="69"/>
      <c r="LCI7" s="69"/>
      <c r="LCJ7" s="69"/>
      <c r="LCK7" s="69"/>
      <c r="LCL7" s="69"/>
      <c r="LCM7" s="69"/>
      <c r="LCN7" s="69"/>
      <c r="LCO7" s="69"/>
      <c r="LCP7" s="69"/>
      <c r="LCQ7" s="69"/>
      <c r="LCR7" s="69"/>
      <c r="LCS7" s="69"/>
      <c r="LCT7" s="69"/>
      <c r="LCU7" s="69"/>
      <c r="LCV7" s="69"/>
      <c r="LCW7" s="69"/>
      <c r="LCX7" s="69"/>
      <c r="LCY7" s="69"/>
      <c r="LCZ7" s="69"/>
      <c r="LDA7" s="69"/>
      <c r="LDB7" s="69"/>
      <c r="LDC7" s="69"/>
      <c r="LDD7" s="69"/>
      <c r="LDE7" s="69"/>
      <c r="LDF7" s="69"/>
      <c r="LDG7" s="69"/>
      <c r="LDH7" s="69"/>
      <c r="LDI7" s="69"/>
      <c r="LDJ7" s="69"/>
      <c r="LDK7" s="69"/>
      <c r="LDL7" s="69"/>
      <c r="LDM7" s="69"/>
      <c r="LDN7" s="69"/>
      <c r="LDO7" s="69"/>
      <c r="LDP7" s="69"/>
      <c r="LDQ7" s="69"/>
      <c r="LDR7" s="69"/>
      <c r="LDS7" s="69"/>
      <c r="LDT7" s="69"/>
      <c r="LDU7" s="69"/>
      <c r="LDV7" s="69"/>
      <c r="LDW7" s="69"/>
      <c r="LDX7" s="69"/>
      <c r="LDY7" s="69"/>
      <c r="LDZ7" s="69"/>
      <c r="LEA7" s="69"/>
      <c r="LEB7" s="69"/>
      <c r="LEC7" s="69"/>
      <c r="LED7" s="69"/>
      <c r="LEE7" s="69"/>
      <c r="LEF7" s="69"/>
      <c r="LEG7" s="69"/>
      <c r="LEH7" s="69"/>
      <c r="LEI7" s="69"/>
      <c r="LEJ7" s="69"/>
      <c r="LEK7" s="69"/>
      <c r="LEL7" s="69"/>
      <c r="LEM7" s="69"/>
      <c r="LEN7" s="69"/>
      <c r="LEO7" s="69"/>
      <c r="LEP7" s="69"/>
      <c r="LEQ7" s="69"/>
      <c r="LER7" s="69"/>
      <c r="LES7" s="69"/>
      <c r="LET7" s="69"/>
      <c r="LEU7" s="69"/>
      <c r="LEV7" s="69"/>
      <c r="LEW7" s="69"/>
      <c r="LEX7" s="69"/>
      <c r="LEY7" s="69"/>
      <c r="LEZ7" s="69"/>
      <c r="LFA7" s="69"/>
      <c r="LFB7" s="69"/>
      <c r="LFC7" s="69"/>
      <c r="LFD7" s="69"/>
      <c r="LFE7" s="69"/>
      <c r="LFF7" s="69"/>
      <c r="LFG7" s="69"/>
      <c r="LFH7" s="69"/>
      <c r="LFI7" s="69"/>
      <c r="LFJ7" s="69"/>
      <c r="LFK7" s="69"/>
      <c r="LFL7" s="69"/>
      <c r="LFM7" s="69"/>
      <c r="LFN7" s="69"/>
      <c r="LFO7" s="69"/>
      <c r="LFP7" s="69"/>
      <c r="LFQ7" s="69"/>
      <c r="LFR7" s="69"/>
      <c r="LFS7" s="69"/>
      <c r="LFT7" s="69"/>
      <c r="LFU7" s="69"/>
      <c r="LFV7" s="69"/>
      <c r="LFW7" s="69"/>
      <c r="LFX7" s="69"/>
      <c r="LFY7" s="69"/>
      <c r="LFZ7" s="69"/>
      <c r="LGA7" s="69"/>
      <c r="LGB7" s="69"/>
      <c r="LGC7" s="69"/>
      <c r="LGD7" s="69"/>
      <c r="LGE7" s="69"/>
      <c r="LGF7" s="69"/>
      <c r="LGG7" s="69"/>
      <c r="LGH7" s="69"/>
      <c r="LGI7" s="69"/>
      <c r="LGJ7" s="69"/>
      <c r="LGK7" s="69"/>
      <c r="LGL7" s="69"/>
      <c r="LGM7" s="69"/>
      <c r="LGN7" s="69"/>
      <c r="LGO7" s="69"/>
      <c r="LGP7" s="69"/>
      <c r="LGQ7" s="69"/>
      <c r="LGR7" s="69"/>
      <c r="LGS7" s="69"/>
      <c r="LGT7" s="69"/>
      <c r="LGU7" s="69"/>
      <c r="LGV7" s="69"/>
      <c r="LGW7" s="69"/>
      <c r="LGX7" s="69"/>
      <c r="LGY7" s="69"/>
      <c r="LGZ7" s="69"/>
      <c r="LHA7" s="69"/>
      <c r="LHB7" s="69"/>
      <c r="LHC7" s="69"/>
      <c r="LHD7" s="69"/>
      <c r="LHE7" s="69"/>
      <c r="LHF7" s="69"/>
      <c r="LHG7" s="69"/>
      <c r="LHH7" s="69"/>
      <c r="LHI7" s="69"/>
      <c r="LHJ7" s="69"/>
      <c r="LHK7" s="69"/>
      <c r="LHL7" s="69"/>
      <c r="LHM7" s="69"/>
      <c r="LHN7" s="69"/>
      <c r="LHO7" s="69"/>
      <c r="LHP7" s="69"/>
      <c r="LHQ7" s="69"/>
      <c r="LHR7" s="69"/>
      <c r="LHS7" s="69"/>
      <c r="LHT7" s="69"/>
      <c r="LHU7" s="69"/>
      <c r="LHV7" s="69"/>
      <c r="LHW7" s="69"/>
      <c r="LHX7" s="69"/>
      <c r="LHY7" s="69"/>
      <c r="LHZ7" s="69"/>
      <c r="LIA7" s="69"/>
      <c r="LIB7" s="69"/>
      <c r="LIC7" s="69"/>
      <c r="LID7" s="69"/>
      <c r="LIE7" s="69"/>
      <c r="LIF7" s="69"/>
      <c r="LIG7" s="69"/>
      <c r="LIH7" s="69"/>
      <c r="LII7" s="69"/>
      <c r="LIJ7" s="69"/>
      <c r="LIK7" s="69"/>
      <c r="LIL7" s="69"/>
      <c r="LIM7" s="69"/>
      <c r="LIN7" s="69"/>
      <c r="LIO7" s="69"/>
      <c r="LIP7" s="69"/>
      <c r="LIQ7" s="69"/>
      <c r="LIR7" s="69"/>
      <c r="LIS7" s="69"/>
      <c r="LIT7" s="69"/>
      <c r="LIU7" s="69"/>
      <c r="LIV7" s="69"/>
      <c r="LIW7" s="69"/>
      <c r="LIX7" s="69"/>
      <c r="LIY7" s="69"/>
      <c r="LIZ7" s="69"/>
      <c r="LJA7" s="69"/>
      <c r="LJB7" s="69"/>
      <c r="LJC7" s="69"/>
      <c r="LJD7" s="69"/>
      <c r="LJE7" s="69"/>
      <c r="LJF7" s="69"/>
      <c r="LJG7" s="69"/>
      <c r="LJH7" s="69"/>
      <c r="LJI7" s="69"/>
      <c r="LJJ7" s="69"/>
      <c r="LJK7" s="69"/>
      <c r="LJL7" s="69"/>
      <c r="LJM7" s="69"/>
      <c r="LJN7" s="69"/>
      <c r="LJO7" s="69"/>
      <c r="LJP7" s="69"/>
      <c r="LJQ7" s="69"/>
      <c r="LJR7" s="69"/>
      <c r="LJS7" s="69"/>
      <c r="LJT7" s="69"/>
      <c r="LJU7" s="69"/>
      <c r="LJV7" s="69"/>
      <c r="LJW7" s="69"/>
      <c r="LJX7" s="69"/>
      <c r="LJY7" s="69"/>
      <c r="LJZ7" s="69"/>
      <c r="LKA7" s="69"/>
      <c r="LKB7" s="69"/>
      <c r="LKC7" s="69"/>
      <c r="LKD7" s="69"/>
      <c r="LKE7" s="69"/>
      <c r="LKF7" s="69"/>
      <c r="LKG7" s="69"/>
      <c r="LKH7" s="69"/>
      <c r="LKI7" s="69"/>
      <c r="LKJ7" s="69"/>
      <c r="LKK7" s="69"/>
      <c r="LKL7" s="69"/>
      <c r="LKM7" s="69"/>
      <c r="LKN7" s="69"/>
      <c r="LKO7" s="69"/>
      <c r="LKP7" s="69"/>
      <c r="LKQ7" s="69"/>
      <c r="LKR7" s="69"/>
      <c r="LKS7" s="69"/>
      <c r="LKT7" s="69"/>
      <c r="LKU7" s="69"/>
      <c r="LKV7" s="69"/>
      <c r="LKW7" s="69"/>
      <c r="LKX7" s="69"/>
      <c r="LKY7" s="69"/>
      <c r="LKZ7" s="69"/>
      <c r="LLA7" s="69"/>
      <c r="LLB7" s="69"/>
      <c r="LLC7" s="69"/>
      <c r="LLD7" s="69"/>
      <c r="LLE7" s="69"/>
      <c r="LLF7" s="69"/>
      <c r="LLG7" s="69"/>
      <c r="LLH7" s="69"/>
      <c r="LLI7" s="69"/>
      <c r="LLJ7" s="69"/>
      <c r="LLK7" s="69"/>
      <c r="LLL7" s="69"/>
      <c r="LLM7" s="69"/>
      <c r="LLN7" s="69"/>
      <c r="LLO7" s="69"/>
      <c r="LLP7" s="69"/>
      <c r="LLQ7" s="69"/>
      <c r="LLR7" s="69"/>
      <c r="LLS7" s="69"/>
      <c r="LLT7" s="69"/>
      <c r="LLU7" s="69"/>
      <c r="LLV7" s="69"/>
      <c r="LLW7" s="69"/>
      <c r="LLX7" s="69"/>
      <c r="LLY7" s="69"/>
      <c r="LLZ7" s="69"/>
      <c r="LMA7" s="69"/>
      <c r="LMB7" s="69"/>
      <c r="LMC7" s="69"/>
      <c r="LMD7" s="69"/>
      <c r="LME7" s="69"/>
      <c r="LMF7" s="69"/>
      <c r="LMG7" s="69"/>
      <c r="LMH7" s="69"/>
      <c r="LMI7" s="69"/>
      <c r="LMJ7" s="69"/>
      <c r="LMK7" s="69"/>
      <c r="LML7" s="69"/>
      <c r="LMM7" s="69"/>
      <c r="LMN7" s="69"/>
      <c r="LMO7" s="69"/>
      <c r="LMP7" s="69"/>
      <c r="LMQ7" s="69"/>
      <c r="LMR7" s="69"/>
      <c r="LMS7" s="69"/>
      <c r="LMT7" s="69"/>
      <c r="LMU7" s="69"/>
      <c r="LMV7" s="69"/>
      <c r="LMW7" s="69"/>
      <c r="LMX7" s="69"/>
      <c r="LMY7" s="69"/>
      <c r="LMZ7" s="69"/>
      <c r="LNA7" s="69"/>
      <c r="LNB7" s="69"/>
      <c r="LNC7" s="69"/>
      <c r="LND7" s="69"/>
      <c r="LNE7" s="69"/>
      <c r="LNF7" s="69"/>
      <c r="LNG7" s="69"/>
      <c r="LNH7" s="69"/>
      <c r="LNI7" s="69"/>
      <c r="LNJ7" s="69"/>
      <c r="LNK7" s="69"/>
      <c r="LNL7" s="69"/>
      <c r="LNM7" s="69"/>
      <c r="LNN7" s="69"/>
      <c r="LNO7" s="69"/>
      <c r="LNP7" s="69"/>
      <c r="LNQ7" s="69"/>
      <c r="LNR7" s="69"/>
      <c r="LNS7" s="69"/>
      <c r="LNT7" s="69"/>
      <c r="LNU7" s="69"/>
      <c r="LNV7" s="69"/>
      <c r="LNW7" s="69"/>
      <c r="LNX7" s="69"/>
      <c r="LNY7" s="69"/>
      <c r="LNZ7" s="69"/>
      <c r="LOA7" s="69"/>
      <c r="LOB7" s="69"/>
      <c r="LOC7" s="69"/>
      <c r="LOD7" s="69"/>
      <c r="LOE7" s="69"/>
      <c r="LOF7" s="69"/>
      <c r="LOG7" s="69"/>
      <c r="LOH7" s="69"/>
      <c r="LOI7" s="69"/>
      <c r="LOJ7" s="69"/>
      <c r="LOK7" s="69"/>
      <c r="LOL7" s="69"/>
      <c r="LOM7" s="69"/>
      <c r="LON7" s="69"/>
      <c r="LOO7" s="69"/>
      <c r="LOP7" s="69"/>
      <c r="LOQ7" s="69"/>
      <c r="LOR7" s="69"/>
      <c r="LOS7" s="69"/>
      <c r="LOT7" s="69"/>
      <c r="LOU7" s="69"/>
      <c r="LOV7" s="69"/>
      <c r="LOW7" s="69"/>
      <c r="LOX7" s="69"/>
      <c r="LOY7" s="69"/>
      <c r="LOZ7" s="69"/>
      <c r="LPA7" s="69"/>
      <c r="LPB7" s="69"/>
      <c r="LPC7" s="69"/>
      <c r="LPD7" s="69"/>
      <c r="LPE7" s="69"/>
      <c r="LPF7" s="69"/>
      <c r="LPG7" s="69"/>
      <c r="LPH7" s="69"/>
      <c r="LPI7" s="69"/>
      <c r="LPJ7" s="69"/>
      <c r="LPK7" s="69"/>
      <c r="LPL7" s="69"/>
      <c r="LPM7" s="69"/>
      <c r="LPN7" s="69"/>
      <c r="LPO7" s="69"/>
      <c r="LPP7" s="69"/>
      <c r="LPQ7" s="69"/>
      <c r="LPR7" s="69"/>
      <c r="LPS7" s="69"/>
      <c r="LPT7" s="69"/>
      <c r="LPU7" s="69"/>
      <c r="LPV7" s="69"/>
      <c r="LPW7" s="69"/>
      <c r="LPX7" s="69"/>
      <c r="LPY7" s="69"/>
      <c r="LPZ7" s="69"/>
      <c r="LQA7" s="69"/>
      <c r="LQB7" s="69"/>
      <c r="LQC7" s="69"/>
      <c r="LQD7" s="69"/>
      <c r="LQE7" s="69"/>
      <c r="LQF7" s="69"/>
      <c r="LQG7" s="69"/>
      <c r="LQH7" s="69"/>
      <c r="LQI7" s="69"/>
      <c r="LQJ7" s="69"/>
      <c r="LQK7" s="69"/>
      <c r="LQL7" s="69"/>
      <c r="LQM7" s="69"/>
      <c r="LQN7" s="69"/>
      <c r="LQO7" s="69"/>
      <c r="LQP7" s="69"/>
      <c r="LQQ7" s="69"/>
      <c r="LQR7" s="69"/>
      <c r="LQS7" s="69"/>
      <c r="LQT7" s="69"/>
      <c r="LQU7" s="69"/>
      <c r="LQV7" s="69"/>
      <c r="LQW7" s="69"/>
      <c r="LQX7" s="69"/>
      <c r="LQY7" s="69"/>
      <c r="LQZ7" s="69"/>
      <c r="LRA7" s="69"/>
      <c r="LRB7" s="69"/>
      <c r="LRC7" s="69"/>
      <c r="LRD7" s="69"/>
      <c r="LRE7" s="69"/>
      <c r="LRF7" s="69"/>
      <c r="LRG7" s="69"/>
      <c r="LRH7" s="69"/>
      <c r="LRI7" s="69"/>
      <c r="LRJ7" s="69"/>
      <c r="LRK7" s="69"/>
      <c r="LRL7" s="69"/>
      <c r="LRM7" s="69"/>
      <c r="LRN7" s="69"/>
      <c r="LRO7" s="69"/>
      <c r="LRP7" s="69"/>
      <c r="LRQ7" s="69"/>
      <c r="LRR7" s="69"/>
      <c r="LRS7" s="69"/>
      <c r="LRT7" s="69"/>
      <c r="LRU7" s="69"/>
      <c r="LRV7" s="69"/>
      <c r="LRW7" s="69"/>
      <c r="LRX7" s="69"/>
      <c r="LRY7" s="69"/>
      <c r="LRZ7" s="69"/>
      <c r="LSA7" s="69"/>
      <c r="LSB7" s="69"/>
      <c r="LSC7" s="69"/>
      <c r="LSD7" s="69"/>
      <c r="LSE7" s="69"/>
      <c r="LSF7" s="69"/>
      <c r="LSG7" s="69"/>
      <c r="LSH7" s="69"/>
      <c r="LSI7" s="69"/>
      <c r="LSJ7" s="69"/>
      <c r="LSK7" s="69"/>
      <c r="LSL7" s="69"/>
      <c r="LSM7" s="69"/>
      <c r="LSN7" s="69"/>
      <c r="LSO7" s="69"/>
      <c r="LSP7" s="69"/>
      <c r="LSQ7" s="69"/>
      <c r="LSR7" s="69"/>
      <c r="LSS7" s="69"/>
      <c r="LST7" s="69"/>
      <c r="LSU7" s="69"/>
      <c r="LSV7" s="69"/>
      <c r="LSW7" s="69"/>
      <c r="LSX7" s="69"/>
      <c r="LSY7" s="69"/>
      <c r="LSZ7" s="69"/>
      <c r="LTA7" s="69"/>
      <c r="LTB7" s="69"/>
      <c r="LTC7" s="69"/>
      <c r="LTD7" s="69"/>
      <c r="LTE7" s="69"/>
      <c r="LTF7" s="69"/>
      <c r="LTG7" s="69"/>
      <c r="LTH7" s="69"/>
      <c r="LTI7" s="69"/>
      <c r="LTJ7" s="69"/>
      <c r="LTK7" s="69"/>
      <c r="LTL7" s="69"/>
      <c r="LTM7" s="69"/>
      <c r="LTN7" s="69"/>
      <c r="LTO7" s="69"/>
      <c r="LTP7" s="69"/>
      <c r="LTQ7" s="69"/>
      <c r="LTR7" s="69"/>
      <c r="LTS7" s="69"/>
      <c r="LTT7" s="69"/>
      <c r="LTU7" s="69"/>
      <c r="LTV7" s="69"/>
      <c r="LTW7" s="69"/>
      <c r="LTX7" s="69"/>
      <c r="LTY7" s="69"/>
      <c r="LTZ7" s="69"/>
      <c r="LUA7" s="69"/>
      <c r="LUB7" s="69"/>
      <c r="LUC7" s="69"/>
      <c r="LUD7" s="69"/>
      <c r="LUE7" s="69"/>
      <c r="LUF7" s="69"/>
      <c r="LUG7" s="69"/>
      <c r="LUH7" s="69"/>
      <c r="LUI7" s="69"/>
      <c r="LUJ7" s="69"/>
      <c r="LUK7" s="69"/>
      <c r="LUL7" s="69"/>
      <c r="LUM7" s="69"/>
      <c r="LUN7" s="69"/>
      <c r="LUO7" s="69"/>
      <c r="LUP7" s="69"/>
      <c r="LUQ7" s="69"/>
      <c r="LUR7" s="69"/>
      <c r="LUS7" s="69"/>
      <c r="LUT7" s="69"/>
      <c r="LUU7" s="69"/>
      <c r="LUV7" s="69"/>
      <c r="LUW7" s="69"/>
      <c r="LUX7" s="69"/>
      <c r="LUY7" s="69"/>
      <c r="LUZ7" s="69"/>
      <c r="LVA7" s="69"/>
      <c r="LVB7" s="69"/>
      <c r="LVC7" s="69"/>
      <c r="LVD7" s="69"/>
      <c r="LVE7" s="69"/>
      <c r="LVF7" s="69"/>
      <c r="LVG7" s="69"/>
      <c r="LVH7" s="69"/>
      <c r="LVI7" s="69"/>
      <c r="LVJ7" s="69"/>
      <c r="LVK7" s="69"/>
      <c r="LVL7" s="69"/>
      <c r="LVM7" s="69"/>
      <c r="LVN7" s="69"/>
      <c r="LVO7" s="69"/>
      <c r="LVP7" s="69"/>
      <c r="LVQ7" s="69"/>
      <c r="LVR7" s="69"/>
      <c r="LVS7" s="69"/>
      <c r="LVT7" s="69"/>
      <c r="LVU7" s="69"/>
      <c r="LVV7" s="69"/>
      <c r="LVW7" s="69"/>
      <c r="LVX7" s="69"/>
      <c r="LVY7" s="69"/>
      <c r="LVZ7" s="69"/>
      <c r="LWA7" s="69"/>
      <c r="LWB7" s="69"/>
      <c r="LWC7" s="69"/>
      <c r="LWD7" s="69"/>
      <c r="LWE7" s="69"/>
      <c r="LWF7" s="69"/>
      <c r="LWG7" s="69"/>
      <c r="LWH7" s="69"/>
      <c r="LWI7" s="69"/>
      <c r="LWJ7" s="69"/>
      <c r="LWK7" s="69"/>
      <c r="LWL7" s="69"/>
      <c r="LWM7" s="69"/>
      <c r="LWN7" s="69"/>
      <c r="LWO7" s="69"/>
      <c r="LWP7" s="69"/>
      <c r="LWQ7" s="69"/>
      <c r="LWR7" s="69"/>
      <c r="LWS7" s="69"/>
      <c r="LWT7" s="69"/>
      <c r="LWU7" s="69"/>
      <c r="LWV7" s="69"/>
      <c r="LWW7" s="69"/>
      <c r="LWX7" s="69"/>
      <c r="LWY7" s="69"/>
      <c r="LWZ7" s="69"/>
      <c r="LXA7" s="69"/>
      <c r="LXB7" s="69"/>
      <c r="LXC7" s="69"/>
      <c r="LXD7" s="69"/>
      <c r="LXE7" s="69"/>
      <c r="LXF7" s="69"/>
      <c r="LXG7" s="69"/>
      <c r="LXH7" s="69"/>
      <c r="LXI7" s="69"/>
      <c r="LXJ7" s="69"/>
      <c r="LXK7" s="69"/>
      <c r="LXL7" s="69"/>
      <c r="LXM7" s="69"/>
      <c r="LXN7" s="69"/>
      <c r="LXO7" s="69"/>
      <c r="LXP7" s="69"/>
      <c r="LXQ7" s="69"/>
      <c r="LXR7" s="69"/>
      <c r="LXS7" s="69"/>
      <c r="LXT7" s="69"/>
      <c r="LXU7" s="69"/>
      <c r="LXV7" s="69"/>
      <c r="LXW7" s="69"/>
      <c r="LXX7" s="69"/>
      <c r="LXY7" s="69"/>
      <c r="LXZ7" s="69"/>
      <c r="LYA7" s="69"/>
      <c r="LYB7" s="69"/>
      <c r="LYC7" s="69"/>
      <c r="LYD7" s="69"/>
      <c r="LYE7" s="69"/>
      <c r="LYF7" s="69"/>
      <c r="LYG7" s="69"/>
      <c r="LYH7" s="69"/>
      <c r="LYI7" s="69"/>
      <c r="LYJ7" s="69"/>
      <c r="LYK7" s="69"/>
      <c r="LYL7" s="69"/>
      <c r="LYM7" s="69"/>
      <c r="LYN7" s="69"/>
      <c r="LYO7" s="69"/>
      <c r="LYP7" s="69"/>
      <c r="LYQ7" s="69"/>
      <c r="LYR7" s="69"/>
      <c r="LYS7" s="69"/>
      <c r="LYT7" s="69"/>
      <c r="LYU7" s="69"/>
      <c r="LYV7" s="69"/>
      <c r="LYW7" s="69"/>
      <c r="LYX7" s="69"/>
      <c r="LYY7" s="69"/>
      <c r="LYZ7" s="69"/>
      <c r="LZA7" s="69"/>
      <c r="LZB7" s="69"/>
      <c r="LZC7" s="69"/>
      <c r="LZD7" s="69"/>
      <c r="LZE7" s="69"/>
      <c r="LZF7" s="69"/>
      <c r="LZG7" s="69"/>
      <c r="LZH7" s="69"/>
      <c r="LZI7" s="69"/>
      <c r="LZJ7" s="69"/>
      <c r="LZK7" s="69"/>
      <c r="LZL7" s="69"/>
      <c r="LZM7" s="69"/>
      <c r="LZN7" s="69"/>
      <c r="LZO7" s="69"/>
      <c r="LZP7" s="69"/>
      <c r="LZQ7" s="69"/>
      <c r="LZR7" s="69"/>
      <c r="LZS7" s="69"/>
      <c r="LZT7" s="69"/>
      <c r="LZU7" s="69"/>
      <c r="LZV7" s="69"/>
      <c r="LZW7" s="69"/>
      <c r="LZX7" s="69"/>
      <c r="LZY7" s="69"/>
      <c r="LZZ7" s="69"/>
      <c r="MAA7" s="69"/>
      <c r="MAB7" s="69"/>
      <c r="MAC7" s="69"/>
      <c r="MAD7" s="69"/>
      <c r="MAE7" s="69"/>
      <c r="MAF7" s="69"/>
      <c r="MAG7" s="69"/>
      <c r="MAH7" s="69"/>
      <c r="MAI7" s="69"/>
      <c r="MAJ7" s="69"/>
      <c r="MAK7" s="69"/>
      <c r="MAL7" s="69"/>
      <c r="MAM7" s="69"/>
      <c r="MAN7" s="69"/>
      <c r="MAO7" s="69"/>
      <c r="MAP7" s="69"/>
      <c r="MAQ7" s="69"/>
      <c r="MAR7" s="69"/>
      <c r="MAS7" s="69"/>
      <c r="MAT7" s="69"/>
      <c r="MAU7" s="69"/>
      <c r="MAV7" s="69"/>
      <c r="MAW7" s="69"/>
      <c r="MAX7" s="69"/>
      <c r="MAY7" s="69"/>
      <c r="MAZ7" s="69"/>
      <c r="MBA7" s="69"/>
      <c r="MBB7" s="69"/>
      <c r="MBC7" s="69"/>
      <c r="MBD7" s="69"/>
      <c r="MBE7" s="69"/>
      <c r="MBF7" s="69"/>
      <c r="MBG7" s="69"/>
      <c r="MBH7" s="69"/>
      <c r="MBI7" s="69"/>
      <c r="MBJ7" s="69"/>
      <c r="MBK7" s="69"/>
      <c r="MBL7" s="69"/>
      <c r="MBM7" s="69"/>
      <c r="MBN7" s="69"/>
      <c r="MBO7" s="69"/>
      <c r="MBP7" s="69"/>
      <c r="MBQ7" s="69"/>
      <c r="MBR7" s="69"/>
      <c r="MBS7" s="69"/>
      <c r="MBT7" s="69"/>
      <c r="MBU7" s="69"/>
      <c r="MBV7" s="69"/>
      <c r="MBW7" s="69"/>
      <c r="MBX7" s="69"/>
      <c r="MBY7" s="69"/>
      <c r="MBZ7" s="69"/>
      <c r="MCA7" s="69"/>
      <c r="MCB7" s="69"/>
      <c r="MCC7" s="69"/>
      <c r="MCD7" s="69"/>
      <c r="MCE7" s="69"/>
      <c r="MCF7" s="69"/>
      <c r="MCG7" s="69"/>
      <c r="MCH7" s="69"/>
      <c r="MCI7" s="69"/>
      <c r="MCJ7" s="69"/>
      <c r="MCK7" s="69"/>
      <c r="MCL7" s="69"/>
      <c r="MCM7" s="69"/>
      <c r="MCN7" s="69"/>
      <c r="MCO7" s="69"/>
      <c r="MCP7" s="69"/>
      <c r="MCQ7" s="69"/>
      <c r="MCR7" s="69"/>
      <c r="MCS7" s="69"/>
      <c r="MCT7" s="69"/>
      <c r="MCU7" s="69"/>
      <c r="MCV7" s="69"/>
      <c r="MCW7" s="69"/>
      <c r="MCX7" s="69"/>
      <c r="MCY7" s="69"/>
      <c r="MCZ7" s="69"/>
      <c r="MDA7" s="69"/>
      <c r="MDB7" s="69"/>
      <c r="MDC7" s="69"/>
      <c r="MDD7" s="69"/>
      <c r="MDE7" s="69"/>
      <c r="MDF7" s="69"/>
      <c r="MDG7" s="69"/>
      <c r="MDH7" s="69"/>
      <c r="MDI7" s="69"/>
      <c r="MDJ7" s="69"/>
      <c r="MDK7" s="69"/>
      <c r="MDL7" s="69"/>
      <c r="MDM7" s="69"/>
      <c r="MDN7" s="69"/>
      <c r="MDO7" s="69"/>
      <c r="MDP7" s="69"/>
      <c r="MDQ7" s="69"/>
      <c r="MDR7" s="69"/>
      <c r="MDS7" s="69"/>
      <c r="MDT7" s="69"/>
      <c r="MDU7" s="69"/>
      <c r="MDV7" s="69"/>
      <c r="MDW7" s="69"/>
      <c r="MDX7" s="69"/>
      <c r="MDY7" s="69"/>
      <c r="MDZ7" s="69"/>
      <c r="MEA7" s="69"/>
      <c r="MEB7" s="69"/>
      <c r="MEC7" s="69"/>
      <c r="MED7" s="69"/>
      <c r="MEE7" s="69"/>
      <c r="MEF7" s="69"/>
      <c r="MEG7" s="69"/>
      <c r="MEH7" s="69"/>
      <c r="MEI7" s="69"/>
      <c r="MEJ7" s="69"/>
      <c r="MEK7" s="69"/>
      <c r="MEL7" s="69"/>
      <c r="MEM7" s="69"/>
      <c r="MEN7" s="69"/>
      <c r="MEO7" s="69"/>
      <c r="MEP7" s="69"/>
      <c r="MEQ7" s="69"/>
      <c r="MER7" s="69"/>
      <c r="MES7" s="69"/>
      <c r="MET7" s="69"/>
      <c r="MEU7" s="69"/>
      <c r="MEV7" s="69"/>
      <c r="MEW7" s="69"/>
      <c r="MEX7" s="69"/>
      <c r="MEY7" s="69"/>
      <c r="MEZ7" s="69"/>
      <c r="MFA7" s="69"/>
      <c r="MFB7" s="69"/>
      <c r="MFC7" s="69"/>
      <c r="MFD7" s="69"/>
      <c r="MFE7" s="69"/>
      <c r="MFF7" s="69"/>
      <c r="MFG7" s="69"/>
      <c r="MFH7" s="69"/>
      <c r="MFI7" s="69"/>
      <c r="MFJ7" s="69"/>
      <c r="MFK7" s="69"/>
      <c r="MFL7" s="69"/>
      <c r="MFM7" s="69"/>
      <c r="MFN7" s="69"/>
      <c r="MFO7" s="69"/>
      <c r="MFP7" s="69"/>
      <c r="MFQ7" s="69"/>
      <c r="MFR7" s="69"/>
      <c r="MFS7" s="69"/>
      <c r="MFT7" s="69"/>
      <c r="MFU7" s="69"/>
      <c r="MFV7" s="69"/>
      <c r="MFW7" s="69"/>
      <c r="MFX7" s="69"/>
      <c r="MFY7" s="69"/>
      <c r="MFZ7" s="69"/>
      <c r="MGA7" s="69"/>
      <c r="MGB7" s="69"/>
      <c r="MGC7" s="69"/>
      <c r="MGD7" s="69"/>
      <c r="MGE7" s="69"/>
      <c r="MGF7" s="69"/>
      <c r="MGG7" s="69"/>
      <c r="MGH7" s="69"/>
      <c r="MGI7" s="69"/>
      <c r="MGJ7" s="69"/>
      <c r="MGK7" s="69"/>
      <c r="MGL7" s="69"/>
      <c r="MGM7" s="69"/>
      <c r="MGN7" s="69"/>
      <c r="MGO7" s="69"/>
      <c r="MGP7" s="69"/>
      <c r="MGQ7" s="69"/>
      <c r="MGR7" s="69"/>
      <c r="MGS7" s="69"/>
      <c r="MGT7" s="69"/>
      <c r="MGU7" s="69"/>
      <c r="MGV7" s="69"/>
      <c r="MGW7" s="69"/>
      <c r="MGX7" s="69"/>
      <c r="MGY7" s="69"/>
      <c r="MGZ7" s="69"/>
      <c r="MHA7" s="69"/>
      <c r="MHB7" s="69"/>
      <c r="MHC7" s="69"/>
      <c r="MHD7" s="69"/>
      <c r="MHE7" s="69"/>
      <c r="MHF7" s="69"/>
      <c r="MHG7" s="69"/>
      <c r="MHH7" s="69"/>
      <c r="MHI7" s="69"/>
      <c r="MHJ7" s="69"/>
      <c r="MHK7" s="69"/>
      <c r="MHL7" s="69"/>
      <c r="MHM7" s="69"/>
      <c r="MHN7" s="69"/>
      <c r="MHO7" s="69"/>
      <c r="MHP7" s="69"/>
      <c r="MHQ7" s="69"/>
      <c r="MHR7" s="69"/>
      <c r="MHS7" s="69"/>
      <c r="MHT7" s="69"/>
      <c r="MHU7" s="69"/>
      <c r="MHV7" s="69"/>
      <c r="MHW7" s="69"/>
      <c r="MHX7" s="69"/>
      <c r="MHY7" s="69"/>
      <c r="MHZ7" s="69"/>
      <c r="MIA7" s="69"/>
      <c r="MIB7" s="69"/>
      <c r="MIC7" s="69"/>
      <c r="MID7" s="69"/>
      <c r="MIE7" s="69"/>
      <c r="MIF7" s="69"/>
      <c r="MIG7" s="69"/>
      <c r="MIH7" s="69"/>
      <c r="MII7" s="69"/>
      <c r="MIJ7" s="69"/>
      <c r="MIK7" s="69"/>
      <c r="MIL7" s="69"/>
      <c r="MIM7" s="69"/>
      <c r="MIN7" s="69"/>
      <c r="MIO7" s="69"/>
      <c r="MIP7" s="69"/>
      <c r="MIQ7" s="69"/>
      <c r="MIR7" s="69"/>
      <c r="MIS7" s="69"/>
      <c r="MIT7" s="69"/>
      <c r="MIU7" s="69"/>
      <c r="MIV7" s="69"/>
      <c r="MIW7" s="69"/>
      <c r="MIX7" s="69"/>
      <c r="MIY7" s="69"/>
      <c r="MIZ7" s="69"/>
      <c r="MJA7" s="69"/>
      <c r="MJB7" s="69"/>
      <c r="MJC7" s="69"/>
      <c r="MJD7" s="69"/>
      <c r="MJE7" s="69"/>
      <c r="MJF7" s="69"/>
      <c r="MJG7" s="69"/>
      <c r="MJH7" s="69"/>
      <c r="MJI7" s="69"/>
      <c r="MJJ7" s="69"/>
      <c r="MJK7" s="69"/>
      <c r="MJL7" s="69"/>
      <c r="MJM7" s="69"/>
      <c r="MJN7" s="69"/>
      <c r="MJO7" s="69"/>
      <c r="MJP7" s="69"/>
      <c r="MJQ7" s="69"/>
      <c r="MJR7" s="69"/>
      <c r="MJS7" s="69"/>
      <c r="MJT7" s="69"/>
      <c r="MJU7" s="69"/>
      <c r="MJV7" s="69"/>
      <c r="MJW7" s="69"/>
      <c r="MJX7" s="69"/>
      <c r="MJY7" s="69"/>
      <c r="MJZ7" s="69"/>
      <c r="MKA7" s="69"/>
      <c r="MKB7" s="69"/>
      <c r="MKC7" s="69"/>
      <c r="MKD7" s="69"/>
      <c r="MKE7" s="69"/>
      <c r="MKF7" s="69"/>
      <c r="MKG7" s="69"/>
      <c r="MKH7" s="69"/>
      <c r="MKI7" s="69"/>
      <c r="MKJ7" s="69"/>
      <c r="MKK7" s="69"/>
      <c r="MKL7" s="69"/>
      <c r="MKM7" s="69"/>
      <c r="MKN7" s="69"/>
      <c r="MKO7" s="69"/>
      <c r="MKP7" s="69"/>
      <c r="MKQ7" s="69"/>
      <c r="MKR7" s="69"/>
      <c r="MKS7" s="69"/>
      <c r="MKT7" s="69"/>
      <c r="MKU7" s="69"/>
      <c r="MKV7" s="69"/>
      <c r="MKW7" s="69"/>
      <c r="MKX7" s="69"/>
      <c r="MKY7" s="69"/>
      <c r="MKZ7" s="69"/>
      <c r="MLA7" s="69"/>
      <c r="MLB7" s="69"/>
      <c r="MLC7" s="69"/>
      <c r="MLD7" s="69"/>
      <c r="MLE7" s="69"/>
      <c r="MLF7" s="69"/>
      <c r="MLG7" s="69"/>
      <c r="MLH7" s="69"/>
      <c r="MLI7" s="69"/>
      <c r="MLJ7" s="69"/>
      <c r="MLK7" s="69"/>
      <c r="MLL7" s="69"/>
      <c r="MLM7" s="69"/>
      <c r="MLN7" s="69"/>
      <c r="MLO7" s="69"/>
      <c r="MLP7" s="69"/>
      <c r="MLQ7" s="69"/>
      <c r="MLR7" s="69"/>
      <c r="MLS7" s="69"/>
      <c r="MLT7" s="69"/>
      <c r="MLU7" s="69"/>
      <c r="MLV7" s="69"/>
      <c r="MLW7" s="69"/>
      <c r="MLX7" s="69"/>
      <c r="MLY7" s="69"/>
      <c r="MLZ7" s="69"/>
      <c r="MMA7" s="69"/>
      <c r="MMB7" s="69"/>
      <c r="MMC7" s="69"/>
      <c r="MMD7" s="69"/>
      <c r="MME7" s="69"/>
      <c r="MMF7" s="69"/>
      <c r="MMG7" s="69"/>
      <c r="MMH7" s="69"/>
      <c r="MMI7" s="69"/>
      <c r="MMJ7" s="69"/>
      <c r="MMK7" s="69"/>
      <c r="MML7" s="69"/>
      <c r="MMM7" s="69"/>
      <c r="MMN7" s="69"/>
      <c r="MMO7" s="69"/>
      <c r="MMP7" s="69"/>
      <c r="MMQ7" s="69"/>
      <c r="MMR7" s="69"/>
      <c r="MMS7" s="69"/>
      <c r="MMT7" s="69"/>
      <c r="MMU7" s="69"/>
      <c r="MMV7" s="69"/>
      <c r="MMW7" s="69"/>
      <c r="MMX7" s="69"/>
      <c r="MMY7" s="69"/>
      <c r="MMZ7" s="69"/>
      <c r="MNA7" s="69"/>
      <c r="MNB7" s="69"/>
      <c r="MNC7" s="69"/>
      <c r="MND7" s="69"/>
      <c r="MNE7" s="69"/>
      <c r="MNF7" s="69"/>
      <c r="MNG7" s="69"/>
      <c r="MNH7" s="69"/>
      <c r="MNI7" s="69"/>
      <c r="MNJ7" s="69"/>
      <c r="MNK7" s="69"/>
      <c r="MNL7" s="69"/>
      <c r="MNM7" s="69"/>
      <c r="MNN7" s="69"/>
      <c r="MNO7" s="69"/>
      <c r="MNP7" s="69"/>
      <c r="MNQ7" s="69"/>
      <c r="MNR7" s="69"/>
      <c r="MNS7" s="69"/>
      <c r="MNT7" s="69"/>
      <c r="MNU7" s="69"/>
      <c r="MNV7" s="69"/>
      <c r="MNW7" s="69"/>
      <c r="MNX7" s="69"/>
      <c r="MNY7" s="69"/>
      <c r="MNZ7" s="69"/>
      <c r="MOA7" s="69"/>
      <c r="MOB7" s="69"/>
      <c r="MOC7" s="69"/>
      <c r="MOD7" s="69"/>
      <c r="MOE7" s="69"/>
      <c r="MOF7" s="69"/>
      <c r="MOG7" s="69"/>
      <c r="MOH7" s="69"/>
      <c r="MOI7" s="69"/>
      <c r="MOJ7" s="69"/>
      <c r="MOK7" s="69"/>
      <c r="MOL7" s="69"/>
      <c r="MOM7" s="69"/>
      <c r="MON7" s="69"/>
      <c r="MOO7" s="69"/>
      <c r="MOP7" s="69"/>
      <c r="MOQ7" s="69"/>
      <c r="MOR7" s="69"/>
      <c r="MOS7" s="69"/>
      <c r="MOT7" s="69"/>
      <c r="MOU7" s="69"/>
      <c r="MOV7" s="69"/>
      <c r="MOW7" s="69"/>
      <c r="MOX7" s="69"/>
      <c r="MOY7" s="69"/>
      <c r="MOZ7" s="69"/>
      <c r="MPA7" s="69"/>
      <c r="MPB7" s="69"/>
      <c r="MPC7" s="69"/>
      <c r="MPD7" s="69"/>
      <c r="MPE7" s="69"/>
      <c r="MPF7" s="69"/>
      <c r="MPG7" s="69"/>
      <c r="MPH7" s="69"/>
      <c r="MPI7" s="69"/>
      <c r="MPJ7" s="69"/>
      <c r="MPK7" s="69"/>
      <c r="MPL7" s="69"/>
      <c r="MPM7" s="69"/>
      <c r="MPN7" s="69"/>
      <c r="MPO7" s="69"/>
      <c r="MPP7" s="69"/>
      <c r="MPQ7" s="69"/>
      <c r="MPR7" s="69"/>
      <c r="MPS7" s="69"/>
      <c r="MPT7" s="69"/>
      <c r="MPU7" s="69"/>
      <c r="MPV7" s="69"/>
      <c r="MPW7" s="69"/>
      <c r="MPX7" s="69"/>
      <c r="MPY7" s="69"/>
      <c r="MPZ7" s="69"/>
      <c r="MQA7" s="69"/>
      <c r="MQB7" s="69"/>
      <c r="MQC7" s="69"/>
      <c r="MQD7" s="69"/>
      <c r="MQE7" s="69"/>
      <c r="MQF7" s="69"/>
      <c r="MQG7" s="69"/>
      <c r="MQH7" s="69"/>
      <c r="MQI7" s="69"/>
      <c r="MQJ7" s="69"/>
      <c r="MQK7" s="69"/>
      <c r="MQL7" s="69"/>
      <c r="MQM7" s="69"/>
      <c r="MQN7" s="69"/>
      <c r="MQO7" s="69"/>
      <c r="MQP7" s="69"/>
      <c r="MQQ7" s="69"/>
      <c r="MQR7" s="69"/>
      <c r="MQS7" s="69"/>
      <c r="MQT7" s="69"/>
      <c r="MQU7" s="69"/>
      <c r="MQV7" s="69"/>
      <c r="MQW7" s="69"/>
      <c r="MQX7" s="69"/>
      <c r="MQY7" s="69"/>
      <c r="MQZ7" s="69"/>
      <c r="MRA7" s="69"/>
      <c r="MRB7" s="69"/>
      <c r="MRC7" s="69"/>
      <c r="MRD7" s="69"/>
      <c r="MRE7" s="69"/>
      <c r="MRF7" s="69"/>
      <c r="MRG7" s="69"/>
      <c r="MRH7" s="69"/>
      <c r="MRI7" s="69"/>
      <c r="MRJ7" s="69"/>
      <c r="MRK7" s="69"/>
      <c r="MRL7" s="69"/>
      <c r="MRM7" s="69"/>
      <c r="MRN7" s="69"/>
      <c r="MRO7" s="69"/>
      <c r="MRP7" s="69"/>
      <c r="MRQ7" s="69"/>
      <c r="MRR7" s="69"/>
      <c r="MRS7" s="69"/>
      <c r="MRT7" s="69"/>
      <c r="MRU7" s="69"/>
      <c r="MRV7" s="69"/>
      <c r="MRW7" s="69"/>
      <c r="MRX7" s="69"/>
      <c r="MRY7" s="69"/>
      <c r="MRZ7" s="69"/>
      <c r="MSA7" s="69"/>
      <c r="MSB7" s="69"/>
      <c r="MSC7" s="69"/>
      <c r="MSD7" s="69"/>
      <c r="MSE7" s="69"/>
      <c r="MSF7" s="69"/>
      <c r="MSG7" s="69"/>
      <c r="MSH7" s="69"/>
      <c r="MSI7" s="69"/>
      <c r="MSJ7" s="69"/>
      <c r="MSK7" s="69"/>
      <c r="MSL7" s="69"/>
      <c r="MSM7" s="69"/>
      <c r="MSN7" s="69"/>
      <c r="MSO7" s="69"/>
      <c r="MSP7" s="69"/>
      <c r="MSQ7" s="69"/>
      <c r="MSR7" s="69"/>
      <c r="MSS7" s="69"/>
      <c r="MST7" s="69"/>
      <c r="MSU7" s="69"/>
      <c r="MSV7" s="69"/>
      <c r="MSW7" s="69"/>
      <c r="MSX7" s="69"/>
      <c r="MSY7" s="69"/>
      <c r="MSZ7" s="69"/>
      <c r="MTA7" s="69"/>
      <c r="MTB7" s="69"/>
      <c r="MTC7" s="69"/>
      <c r="MTD7" s="69"/>
      <c r="MTE7" s="69"/>
      <c r="MTF7" s="69"/>
      <c r="MTG7" s="69"/>
      <c r="MTH7" s="69"/>
      <c r="MTI7" s="69"/>
      <c r="MTJ7" s="69"/>
      <c r="MTK7" s="69"/>
      <c r="MTL7" s="69"/>
      <c r="MTM7" s="69"/>
      <c r="MTN7" s="69"/>
      <c r="MTO7" s="69"/>
      <c r="MTP7" s="69"/>
      <c r="MTQ7" s="69"/>
      <c r="MTR7" s="69"/>
      <c r="MTS7" s="69"/>
      <c r="MTT7" s="69"/>
      <c r="MTU7" s="69"/>
      <c r="MTV7" s="69"/>
      <c r="MTW7" s="69"/>
      <c r="MTX7" s="69"/>
      <c r="MTY7" s="69"/>
      <c r="MTZ7" s="69"/>
      <c r="MUA7" s="69"/>
      <c r="MUB7" s="69"/>
      <c r="MUC7" s="69"/>
      <c r="MUD7" s="69"/>
      <c r="MUE7" s="69"/>
      <c r="MUF7" s="69"/>
      <c r="MUG7" s="69"/>
      <c r="MUH7" s="69"/>
      <c r="MUI7" s="69"/>
      <c r="MUJ7" s="69"/>
      <c r="MUK7" s="69"/>
      <c r="MUL7" s="69"/>
      <c r="MUM7" s="69"/>
      <c r="MUN7" s="69"/>
      <c r="MUO7" s="69"/>
      <c r="MUP7" s="69"/>
      <c r="MUQ7" s="69"/>
      <c r="MUR7" s="69"/>
      <c r="MUS7" s="69"/>
      <c r="MUT7" s="69"/>
      <c r="MUU7" s="69"/>
      <c r="MUV7" s="69"/>
      <c r="MUW7" s="69"/>
      <c r="MUX7" s="69"/>
      <c r="MUY7" s="69"/>
      <c r="MUZ7" s="69"/>
      <c r="MVA7" s="69"/>
      <c r="MVB7" s="69"/>
      <c r="MVC7" s="69"/>
      <c r="MVD7" s="69"/>
      <c r="MVE7" s="69"/>
      <c r="MVF7" s="69"/>
      <c r="MVG7" s="69"/>
      <c r="MVH7" s="69"/>
      <c r="MVI7" s="69"/>
      <c r="MVJ7" s="69"/>
      <c r="MVK7" s="69"/>
      <c r="MVL7" s="69"/>
      <c r="MVM7" s="69"/>
      <c r="MVN7" s="69"/>
      <c r="MVO7" s="69"/>
      <c r="MVP7" s="69"/>
      <c r="MVQ7" s="69"/>
      <c r="MVR7" s="69"/>
      <c r="MVS7" s="69"/>
      <c r="MVT7" s="69"/>
      <c r="MVU7" s="69"/>
      <c r="MVV7" s="69"/>
      <c r="MVW7" s="69"/>
      <c r="MVX7" s="69"/>
      <c r="MVY7" s="69"/>
      <c r="MVZ7" s="69"/>
      <c r="MWA7" s="69"/>
      <c r="MWB7" s="69"/>
      <c r="MWC7" s="69"/>
      <c r="MWD7" s="69"/>
      <c r="MWE7" s="69"/>
      <c r="MWF7" s="69"/>
      <c r="MWG7" s="69"/>
      <c r="MWH7" s="69"/>
      <c r="MWI7" s="69"/>
      <c r="MWJ7" s="69"/>
      <c r="MWK7" s="69"/>
      <c r="MWL7" s="69"/>
      <c r="MWM7" s="69"/>
      <c r="MWN7" s="69"/>
      <c r="MWO7" s="69"/>
      <c r="MWP7" s="69"/>
      <c r="MWQ7" s="69"/>
      <c r="MWR7" s="69"/>
      <c r="MWS7" s="69"/>
      <c r="MWT7" s="69"/>
      <c r="MWU7" s="69"/>
      <c r="MWV7" s="69"/>
      <c r="MWW7" s="69"/>
      <c r="MWX7" s="69"/>
      <c r="MWY7" s="69"/>
      <c r="MWZ7" s="69"/>
      <c r="MXA7" s="69"/>
      <c r="MXB7" s="69"/>
      <c r="MXC7" s="69"/>
      <c r="MXD7" s="69"/>
      <c r="MXE7" s="69"/>
      <c r="MXF7" s="69"/>
      <c r="MXG7" s="69"/>
      <c r="MXH7" s="69"/>
      <c r="MXI7" s="69"/>
      <c r="MXJ7" s="69"/>
      <c r="MXK7" s="69"/>
      <c r="MXL7" s="69"/>
      <c r="MXM7" s="69"/>
      <c r="MXN7" s="69"/>
      <c r="MXO7" s="69"/>
      <c r="MXP7" s="69"/>
      <c r="MXQ7" s="69"/>
      <c r="MXR7" s="69"/>
      <c r="MXS7" s="69"/>
      <c r="MXT7" s="69"/>
      <c r="MXU7" s="69"/>
      <c r="MXV7" s="69"/>
      <c r="MXW7" s="69"/>
      <c r="MXX7" s="69"/>
      <c r="MXY7" s="69"/>
      <c r="MXZ7" s="69"/>
      <c r="MYA7" s="69"/>
      <c r="MYB7" s="69"/>
      <c r="MYC7" s="69"/>
      <c r="MYD7" s="69"/>
      <c r="MYE7" s="69"/>
      <c r="MYF7" s="69"/>
      <c r="MYG7" s="69"/>
      <c r="MYH7" s="69"/>
      <c r="MYI7" s="69"/>
      <c r="MYJ7" s="69"/>
      <c r="MYK7" s="69"/>
      <c r="MYL7" s="69"/>
      <c r="MYM7" s="69"/>
      <c r="MYN7" s="69"/>
      <c r="MYO7" s="69"/>
      <c r="MYP7" s="69"/>
      <c r="MYQ7" s="69"/>
      <c r="MYR7" s="69"/>
      <c r="MYS7" s="69"/>
      <c r="MYT7" s="69"/>
      <c r="MYU7" s="69"/>
      <c r="MYV7" s="69"/>
      <c r="MYW7" s="69"/>
      <c r="MYX7" s="69"/>
      <c r="MYY7" s="69"/>
      <c r="MYZ7" s="69"/>
      <c r="MZA7" s="69"/>
      <c r="MZB7" s="69"/>
      <c r="MZC7" s="69"/>
      <c r="MZD7" s="69"/>
      <c r="MZE7" s="69"/>
      <c r="MZF7" s="69"/>
      <c r="MZG7" s="69"/>
      <c r="MZH7" s="69"/>
      <c r="MZI7" s="69"/>
      <c r="MZJ7" s="69"/>
      <c r="MZK7" s="69"/>
      <c r="MZL7" s="69"/>
      <c r="MZM7" s="69"/>
      <c r="MZN7" s="69"/>
      <c r="MZO7" s="69"/>
      <c r="MZP7" s="69"/>
      <c r="MZQ7" s="69"/>
      <c r="MZR7" s="69"/>
      <c r="MZS7" s="69"/>
      <c r="MZT7" s="69"/>
      <c r="MZU7" s="69"/>
      <c r="MZV7" s="69"/>
      <c r="MZW7" s="69"/>
      <c r="MZX7" s="69"/>
      <c r="MZY7" s="69"/>
      <c r="MZZ7" s="69"/>
      <c r="NAA7" s="69"/>
      <c r="NAB7" s="69"/>
      <c r="NAC7" s="69"/>
      <c r="NAD7" s="69"/>
      <c r="NAE7" s="69"/>
      <c r="NAF7" s="69"/>
      <c r="NAG7" s="69"/>
      <c r="NAH7" s="69"/>
      <c r="NAI7" s="69"/>
      <c r="NAJ7" s="69"/>
      <c r="NAK7" s="69"/>
      <c r="NAL7" s="69"/>
      <c r="NAM7" s="69"/>
      <c r="NAN7" s="69"/>
      <c r="NAO7" s="69"/>
      <c r="NAP7" s="69"/>
      <c r="NAQ7" s="69"/>
      <c r="NAR7" s="69"/>
      <c r="NAS7" s="69"/>
      <c r="NAT7" s="69"/>
      <c r="NAU7" s="69"/>
      <c r="NAV7" s="69"/>
      <c r="NAW7" s="69"/>
      <c r="NAX7" s="69"/>
      <c r="NAY7" s="69"/>
      <c r="NAZ7" s="69"/>
      <c r="NBA7" s="69"/>
      <c r="NBB7" s="69"/>
      <c r="NBC7" s="69"/>
      <c r="NBD7" s="69"/>
      <c r="NBE7" s="69"/>
      <c r="NBF7" s="69"/>
      <c r="NBG7" s="69"/>
      <c r="NBH7" s="69"/>
      <c r="NBI7" s="69"/>
      <c r="NBJ7" s="69"/>
      <c r="NBK7" s="69"/>
      <c r="NBL7" s="69"/>
      <c r="NBM7" s="69"/>
      <c r="NBN7" s="69"/>
      <c r="NBO7" s="69"/>
      <c r="NBP7" s="69"/>
      <c r="NBQ7" s="69"/>
      <c r="NBR7" s="69"/>
      <c r="NBS7" s="69"/>
      <c r="NBT7" s="69"/>
      <c r="NBU7" s="69"/>
      <c r="NBV7" s="69"/>
      <c r="NBW7" s="69"/>
      <c r="NBX7" s="69"/>
      <c r="NBY7" s="69"/>
      <c r="NBZ7" s="69"/>
      <c r="NCA7" s="69"/>
      <c r="NCB7" s="69"/>
      <c r="NCC7" s="69"/>
      <c r="NCD7" s="69"/>
      <c r="NCE7" s="69"/>
      <c r="NCF7" s="69"/>
      <c r="NCG7" s="69"/>
      <c r="NCH7" s="69"/>
      <c r="NCI7" s="69"/>
      <c r="NCJ7" s="69"/>
      <c r="NCK7" s="69"/>
      <c r="NCL7" s="69"/>
      <c r="NCM7" s="69"/>
      <c r="NCN7" s="69"/>
      <c r="NCO7" s="69"/>
      <c r="NCP7" s="69"/>
      <c r="NCQ7" s="69"/>
      <c r="NCR7" s="69"/>
      <c r="NCS7" s="69"/>
      <c r="NCT7" s="69"/>
      <c r="NCU7" s="69"/>
      <c r="NCV7" s="69"/>
      <c r="NCW7" s="69"/>
      <c r="NCX7" s="69"/>
      <c r="NCY7" s="69"/>
      <c r="NCZ7" s="69"/>
      <c r="NDA7" s="69"/>
      <c r="NDB7" s="69"/>
      <c r="NDC7" s="69"/>
      <c r="NDD7" s="69"/>
      <c r="NDE7" s="69"/>
      <c r="NDF7" s="69"/>
      <c r="NDG7" s="69"/>
      <c r="NDH7" s="69"/>
      <c r="NDI7" s="69"/>
      <c r="NDJ7" s="69"/>
      <c r="NDK7" s="69"/>
      <c r="NDL7" s="69"/>
      <c r="NDM7" s="69"/>
      <c r="NDN7" s="69"/>
      <c r="NDO7" s="69"/>
      <c r="NDP7" s="69"/>
      <c r="NDQ7" s="69"/>
      <c r="NDR7" s="69"/>
      <c r="NDS7" s="69"/>
      <c r="NDT7" s="69"/>
      <c r="NDU7" s="69"/>
      <c r="NDV7" s="69"/>
      <c r="NDW7" s="69"/>
      <c r="NDX7" s="69"/>
      <c r="NDY7" s="69"/>
      <c r="NDZ7" s="69"/>
      <c r="NEA7" s="69"/>
      <c r="NEB7" s="69"/>
      <c r="NEC7" s="69"/>
      <c r="NED7" s="69"/>
      <c r="NEE7" s="69"/>
      <c r="NEF7" s="69"/>
      <c r="NEG7" s="69"/>
      <c r="NEH7" s="69"/>
      <c r="NEI7" s="69"/>
      <c r="NEJ7" s="69"/>
      <c r="NEK7" s="69"/>
      <c r="NEL7" s="69"/>
      <c r="NEM7" s="69"/>
      <c r="NEN7" s="69"/>
      <c r="NEO7" s="69"/>
      <c r="NEP7" s="69"/>
      <c r="NEQ7" s="69"/>
      <c r="NER7" s="69"/>
      <c r="NES7" s="69"/>
      <c r="NET7" s="69"/>
      <c r="NEU7" s="69"/>
      <c r="NEV7" s="69"/>
      <c r="NEW7" s="69"/>
      <c r="NEX7" s="69"/>
      <c r="NEY7" s="69"/>
      <c r="NEZ7" s="69"/>
      <c r="NFA7" s="69"/>
      <c r="NFB7" s="69"/>
      <c r="NFC7" s="69"/>
      <c r="NFD7" s="69"/>
      <c r="NFE7" s="69"/>
      <c r="NFF7" s="69"/>
      <c r="NFG7" s="69"/>
      <c r="NFH7" s="69"/>
      <c r="NFI7" s="69"/>
      <c r="NFJ7" s="69"/>
      <c r="NFK7" s="69"/>
      <c r="NFL7" s="69"/>
      <c r="NFM7" s="69"/>
      <c r="NFN7" s="69"/>
      <c r="NFO7" s="69"/>
      <c r="NFP7" s="69"/>
      <c r="NFQ7" s="69"/>
      <c r="NFR7" s="69"/>
      <c r="NFS7" s="69"/>
      <c r="NFT7" s="69"/>
      <c r="NFU7" s="69"/>
      <c r="NFV7" s="69"/>
      <c r="NFW7" s="69"/>
      <c r="NFX7" s="69"/>
      <c r="NFY7" s="69"/>
      <c r="NFZ7" s="69"/>
      <c r="NGA7" s="69"/>
      <c r="NGB7" s="69"/>
      <c r="NGC7" s="69"/>
      <c r="NGD7" s="69"/>
      <c r="NGE7" s="69"/>
      <c r="NGF7" s="69"/>
      <c r="NGG7" s="69"/>
      <c r="NGH7" s="69"/>
      <c r="NGI7" s="69"/>
      <c r="NGJ7" s="69"/>
      <c r="NGK7" s="69"/>
      <c r="NGL7" s="69"/>
      <c r="NGM7" s="69"/>
      <c r="NGN7" s="69"/>
      <c r="NGO7" s="69"/>
      <c r="NGP7" s="69"/>
      <c r="NGQ7" s="69"/>
      <c r="NGR7" s="69"/>
      <c r="NGS7" s="69"/>
      <c r="NGT7" s="69"/>
      <c r="NGU7" s="69"/>
      <c r="NGV7" s="69"/>
      <c r="NGW7" s="69"/>
      <c r="NGX7" s="69"/>
      <c r="NGY7" s="69"/>
      <c r="NGZ7" s="69"/>
      <c r="NHA7" s="69"/>
      <c r="NHB7" s="69"/>
      <c r="NHC7" s="69"/>
      <c r="NHD7" s="69"/>
      <c r="NHE7" s="69"/>
      <c r="NHF7" s="69"/>
      <c r="NHG7" s="69"/>
      <c r="NHH7" s="69"/>
      <c r="NHI7" s="69"/>
      <c r="NHJ7" s="69"/>
      <c r="NHK7" s="69"/>
      <c r="NHL7" s="69"/>
      <c r="NHM7" s="69"/>
      <c r="NHN7" s="69"/>
      <c r="NHO7" s="69"/>
      <c r="NHP7" s="69"/>
      <c r="NHQ7" s="69"/>
      <c r="NHR7" s="69"/>
      <c r="NHS7" s="69"/>
      <c r="NHT7" s="69"/>
      <c r="NHU7" s="69"/>
      <c r="NHV7" s="69"/>
      <c r="NHW7" s="69"/>
      <c r="NHX7" s="69"/>
      <c r="NHY7" s="69"/>
      <c r="NHZ7" s="69"/>
      <c r="NIA7" s="69"/>
      <c r="NIB7" s="69"/>
      <c r="NIC7" s="69"/>
      <c r="NID7" s="69"/>
      <c r="NIE7" s="69"/>
      <c r="NIF7" s="69"/>
      <c r="NIG7" s="69"/>
      <c r="NIH7" s="69"/>
      <c r="NII7" s="69"/>
      <c r="NIJ7" s="69"/>
      <c r="NIK7" s="69"/>
      <c r="NIL7" s="69"/>
      <c r="NIM7" s="69"/>
      <c r="NIN7" s="69"/>
      <c r="NIO7" s="69"/>
      <c r="NIP7" s="69"/>
      <c r="NIQ7" s="69"/>
      <c r="NIR7" s="69"/>
      <c r="NIS7" s="69"/>
      <c r="NIT7" s="69"/>
      <c r="NIU7" s="69"/>
      <c r="NIV7" s="69"/>
      <c r="NIW7" s="69"/>
      <c r="NIX7" s="69"/>
      <c r="NIY7" s="69"/>
      <c r="NIZ7" s="69"/>
      <c r="NJA7" s="69"/>
      <c r="NJB7" s="69"/>
      <c r="NJC7" s="69"/>
      <c r="NJD7" s="69"/>
      <c r="NJE7" s="69"/>
      <c r="NJF7" s="69"/>
      <c r="NJG7" s="69"/>
      <c r="NJH7" s="69"/>
      <c r="NJI7" s="69"/>
      <c r="NJJ7" s="69"/>
      <c r="NJK7" s="69"/>
      <c r="NJL7" s="69"/>
      <c r="NJM7" s="69"/>
      <c r="NJN7" s="69"/>
      <c r="NJO7" s="69"/>
      <c r="NJP7" s="69"/>
      <c r="NJQ7" s="69"/>
      <c r="NJR7" s="69"/>
      <c r="NJS7" s="69"/>
      <c r="NJT7" s="69"/>
      <c r="NJU7" s="69"/>
      <c r="NJV7" s="69"/>
      <c r="NJW7" s="69"/>
      <c r="NJX7" s="69"/>
      <c r="NJY7" s="69"/>
      <c r="NJZ7" s="69"/>
      <c r="NKA7" s="69"/>
      <c r="NKB7" s="69"/>
      <c r="NKC7" s="69"/>
      <c r="NKD7" s="69"/>
      <c r="NKE7" s="69"/>
      <c r="NKF7" s="69"/>
      <c r="NKG7" s="69"/>
      <c r="NKH7" s="69"/>
      <c r="NKI7" s="69"/>
      <c r="NKJ7" s="69"/>
      <c r="NKK7" s="69"/>
      <c r="NKL7" s="69"/>
      <c r="NKM7" s="69"/>
      <c r="NKN7" s="69"/>
      <c r="NKO7" s="69"/>
      <c r="NKP7" s="69"/>
      <c r="NKQ7" s="69"/>
      <c r="NKR7" s="69"/>
      <c r="NKS7" s="69"/>
      <c r="NKT7" s="69"/>
      <c r="NKU7" s="69"/>
      <c r="NKV7" s="69"/>
      <c r="NKW7" s="69"/>
      <c r="NKX7" s="69"/>
      <c r="NKY7" s="69"/>
      <c r="NKZ7" s="69"/>
      <c r="NLA7" s="69"/>
      <c r="NLB7" s="69"/>
      <c r="NLC7" s="69"/>
      <c r="NLD7" s="69"/>
      <c r="NLE7" s="69"/>
      <c r="NLF7" s="69"/>
      <c r="NLG7" s="69"/>
      <c r="NLH7" s="69"/>
      <c r="NLI7" s="69"/>
      <c r="NLJ7" s="69"/>
      <c r="NLK7" s="69"/>
      <c r="NLL7" s="69"/>
      <c r="NLM7" s="69"/>
      <c r="NLN7" s="69"/>
      <c r="NLO7" s="69"/>
      <c r="NLP7" s="69"/>
      <c r="NLQ7" s="69"/>
      <c r="NLR7" s="69"/>
      <c r="NLS7" s="69"/>
      <c r="NLT7" s="69"/>
      <c r="NLU7" s="69"/>
      <c r="NLV7" s="69"/>
      <c r="NLW7" s="69"/>
      <c r="NLX7" s="69"/>
      <c r="NLY7" s="69"/>
      <c r="NLZ7" s="69"/>
      <c r="NMA7" s="69"/>
      <c r="NMB7" s="69"/>
      <c r="NMC7" s="69"/>
      <c r="NMD7" s="69"/>
      <c r="NME7" s="69"/>
      <c r="NMF7" s="69"/>
      <c r="NMG7" s="69"/>
      <c r="NMH7" s="69"/>
      <c r="NMI7" s="69"/>
      <c r="NMJ7" s="69"/>
      <c r="NMK7" s="69"/>
      <c r="NML7" s="69"/>
      <c r="NMM7" s="69"/>
      <c r="NMN7" s="69"/>
      <c r="NMO7" s="69"/>
      <c r="NMP7" s="69"/>
      <c r="NMQ7" s="69"/>
      <c r="NMR7" s="69"/>
      <c r="NMS7" s="69"/>
      <c r="NMT7" s="69"/>
      <c r="NMU7" s="69"/>
      <c r="NMV7" s="69"/>
      <c r="NMW7" s="69"/>
      <c r="NMX7" s="69"/>
      <c r="NMY7" s="69"/>
      <c r="NMZ7" s="69"/>
      <c r="NNA7" s="69"/>
      <c r="NNB7" s="69"/>
      <c r="NNC7" s="69"/>
      <c r="NND7" s="69"/>
      <c r="NNE7" s="69"/>
      <c r="NNF7" s="69"/>
      <c r="NNG7" s="69"/>
      <c r="NNH7" s="69"/>
      <c r="NNI7" s="69"/>
      <c r="NNJ7" s="69"/>
      <c r="NNK7" s="69"/>
      <c r="NNL7" s="69"/>
      <c r="NNM7" s="69"/>
      <c r="NNN7" s="69"/>
      <c r="NNO7" s="69"/>
      <c r="NNP7" s="69"/>
      <c r="NNQ7" s="69"/>
      <c r="NNR7" s="69"/>
      <c r="NNS7" s="69"/>
      <c r="NNT7" s="69"/>
      <c r="NNU7" s="69"/>
      <c r="NNV7" s="69"/>
      <c r="NNW7" s="69"/>
      <c r="NNX7" s="69"/>
      <c r="NNY7" s="69"/>
      <c r="NNZ7" s="69"/>
      <c r="NOA7" s="69"/>
      <c r="NOB7" s="69"/>
      <c r="NOC7" s="69"/>
      <c r="NOD7" s="69"/>
      <c r="NOE7" s="69"/>
      <c r="NOF7" s="69"/>
      <c r="NOG7" s="69"/>
      <c r="NOH7" s="69"/>
      <c r="NOI7" s="69"/>
      <c r="NOJ7" s="69"/>
      <c r="NOK7" s="69"/>
      <c r="NOL7" s="69"/>
      <c r="NOM7" s="69"/>
      <c r="NON7" s="69"/>
      <c r="NOO7" s="69"/>
      <c r="NOP7" s="69"/>
      <c r="NOQ7" s="69"/>
      <c r="NOR7" s="69"/>
      <c r="NOS7" s="69"/>
      <c r="NOT7" s="69"/>
      <c r="NOU7" s="69"/>
      <c r="NOV7" s="69"/>
      <c r="NOW7" s="69"/>
      <c r="NOX7" s="69"/>
      <c r="NOY7" s="69"/>
      <c r="NOZ7" s="69"/>
      <c r="NPA7" s="69"/>
      <c r="NPB7" s="69"/>
      <c r="NPC7" s="69"/>
      <c r="NPD7" s="69"/>
      <c r="NPE7" s="69"/>
      <c r="NPF7" s="69"/>
      <c r="NPG7" s="69"/>
      <c r="NPH7" s="69"/>
      <c r="NPI7" s="69"/>
      <c r="NPJ7" s="69"/>
      <c r="NPK7" s="69"/>
      <c r="NPL7" s="69"/>
      <c r="NPM7" s="69"/>
      <c r="NPN7" s="69"/>
      <c r="NPO7" s="69"/>
      <c r="NPP7" s="69"/>
      <c r="NPQ7" s="69"/>
      <c r="NPR7" s="69"/>
      <c r="NPS7" s="69"/>
      <c r="NPT7" s="69"/>
      <c r="NPU7" s="69"/>
      <c r="NPV7" s="69"/>
      <c r="NPW7" s="69"/>
      <c r="NPX7" s="69"/>
      <c r="NPY7" s="69"/>
      <c r="NPZ7" s="69"/>
      <c r="NQA7" s="69"/>
      <c r="NQB7" s="69"/>
      <c r="NQC7" s="69"/>
      <c r="NQD7" s="69"/>
      <c r="NQE7" s="69"/>
      <c r="NQF7" s="69"/>
      <c r="NQG7" s="69"/>
      <c r="NQH7" s="69"/>
      <c r="NQI7" s="69"/>
      <c r="NQJ7" s="69"/>
      <c r="NQK7" s="69"/>
      <c r="NQL7" s="69"/>
      <c r="NQM7" s="69"/>
      <c r="NQN7" s="69"/>
      <c r="NQO7" s="69"/>
      <c r="NQP7" s="69"/>
      <c r="NQQ7" s="69"/>
      <c r="NQR7" s="69"/>
      <c r="NQS7" s="69"/>
      <c r="NQT7" s="69"/>
      <c r="NQU7" s="69"/>
      <c r="NQV7" s="69"/>
      <c r="NQW7" s="69"/>
      <c r="NQX7" s="69"/>
      <c r="NQY7" s="69"/>
      <c r="NQZ7" s="69"/>
      <c r="NRA7" s="69"/>
      <c r="NRB7" s="69"/>
      <c r="NRC7" s="69"/>
      <c r="NRD7" s="69"/>
      <c r="NRE7" s="69"/>
      <c r="NRF7" s="69"/>
      <c r="NRG7" s="69"/>
      <c r="NRH7" s="69"/>
      <c r="NRI7" s="69"/>
      <c r="NRJ7" s="69"/>
      <c r="NRK7" s="69"/>
      <c r="NRL7" s="69"/>
      <c r="NRM7" s="69"/>
      <c r="NRN7" s="69"/>
      <c r="NRO7" s="69"/>
      <c r="NRP7" s="69"/>
      <c r="NRQ7" s="69"/>
      <c r="NRR7" s="69"/>
      <c r="NRS7" s="69"/>
      <c r="NRT7" s="69"/>
      <c r="NRU7" s="69"/>
      <c r="NRV7" s="69"/>
      <c r="NRW7" s="69"/>
      <c r="NRX7" s="69"/>
      <c r="NRY7" s="69"/>
      <c r="NRZ7" s="69"/>
      <c r="NSA7" s="69"/>
      <c r="NSB7" s="69"/>
      <c r="NSC7" s="69"/>
      <c r="NSD7" s="69"/>
      <c r="NSE7" s="69"/>
      <c r="NSF7" s="69"/>
      <c r="NSG7" s="69"/>
      <c r="NSH7" s="69"/>
      <c r="NSI7" s="69"/>
      <c r="NSJ7" s="69"/>
      <c r="NSK7" s="69"/>
      <c r="NSL7" s="69"/>
      <c r="NSM7" s="69"/>
      <c r="NSN7" s="69"/>
      <c r="NSO7" s="69"/>
      <c r="NSP7" s="69"/>
      <c r="NSQ7" s="69"/>
      <c r="NSR7" s="69"/>
      <c r="NSS7" s="69"/>
      <c r="NST7" s="69"/>
      <c r="NSU7" s="69"/>
      <c r="NSV7" s="69"/>
      <c r="NSW7" s="69"/>
      <c r="NSX7" s="69"/>
      <c r="NSY7" s="69"/>
      <c r="NSZ7" s="69"/>
      <c r="NTA7" s="69"/>
      <c r="NTB7" s="69"/>
      <c r="NTC7" s="69"/>
      <c r="NTD7" s="69"/>
      <c r="NTE7" s="69"/>
      <c r="NTF7" s="69"/>
      <c r="NTG7" s="69"/>
      <c r="NTH7" s="69"/>
      <c r="NTI7" s="69"/>
      <c r="NTJ7" s="69"/>
      <c r="NTK7" s="69"/>
      <c r="NTL7" s="69"/>
      <c r="NTM7" s="69"/>
      <c r="NTN7" s="69"/>
      <c r="NTO7" s="69"/>
      <c r="NTP7" s="69"/>
      <c r="NTQ7" s="69"/>
      <c r="NTR7" s="69"/>
      <c r="NTS7" s="69"/>
      <c r="NTT7" s="69"/>
      <c r="NTU7" s="69"/>
      <c r="NTV7" s="69"/>
      <c r="NTW7" s="69"/>
      <c r="NTX7" s="69"/>
      <c r="NTY7" s="69"/>
      <c r="NTZ7" s="69"/>
      <c r="NUA7" s="69"/>
      <c r="NUB7" s="69"/>
      <c r="NUC7" s="69"/>
      <c r="NUD7" s="69"/>
      <c r="NUE7" s="69"/>
      <c r="NUF7" s="69"/>
      <c r="NUG7" s="69"/>
      <c r="NUH7" s="69"/>
      <c r="NUI7" s="69"/>
      <c r="NUJ7" s="69"/>
      <c r="NUK7" s="69"/>
      <c r="NUL7" s="69"/>
      <c r="NUM7" s="69"/>
      <c r="NUN7" s="69"/>
      <c r="NUO7" s="69"/>
      <c r="NUP7" s="69"/>
      <c r="NUQ7" s="69"/>
      <c r="NUR7" s="69"/>
      <c r="NUS7" s="69"/>
      <c r="NUT7" s="69"/>
      <c r="NUU7" s="69"/>
      <c r="NUV7" s="69"/>
      <c r="NUW7" s="69"/>
      <c r="NUX7" s="69"/>
      <c r="NUY7" s="69"/>
      <c r="NUZ7" s="69"/>
      <c r="NVA7" s="69"/>
      <c r="NVB7" s="69"/>
      <c r="NVC7" s="69"/>
      <c r="NVD7" s="69"/>
      <c r="NVE7" s="69"/>
      <c r="NVF7" s="69"/>
      <c r="NVG7" s="69"/>
      <c r="NVH7" s="69"/>
      <c r="NVI7" s="69"/>
      <c r="NVJ7" s="69"/>
      <c r="NVK7" s="69"/>
      <c r="NVL7" s="69"/>
      <c r="NVM7" s="69"/>
      <c r="NVN7" s="69"/>
      <c r="NVO7" s="69"/>
      <c r="NVP7" s="69"/>
      <c r="NVQ7" s="69"/>
      <c r="NVR7" s="69"/>
      <c r="NVS7" s="69"/>
      <c r="NVT7" s="69"/>
      <c r="NVU7" s="69"/>
      <c r="NVV7" s="69"/>
      <c r="NVW7" s="69"/>
      <c r="NVX7" s="69"/>
      <c r="NVY7" s="69"/>
      <c r="NVZ7" s="69"/>
      <c r="NWA7" s="69"/>
      <c r="NWB7" s="69"/>
      <c r="NWC7" s="69"/>
      <c r="NWD7" s="69"/>
      <c r="NWE7" s="69"/>
      <c r="NWF7" s="69"/>
      <c r="NWG7" s="69"/>
      <c r="NWH7" s="69"/>
      <c r="NWI7" s="69"/>
      <c r="NWJ7" s="69"/>
      <c r="NWK7" s="69"/>
      <c r="NWL7" s="69"/>
      <c r="NWM7" s="69"/>
      <c r="NWN7" s="69"/>
      <c r="NWO7" s="69"/>
      <c r="NWP7" s="69"/>
      <c r="NWQ7" s="69"/>
      <c r="NWR7" s="69"/>
      <c r="NWS7" s="69"/>
      <c r="NWT7" s="69"/>
      <c r="NWU7" s="69"/>
      <c r="NWV7" s="69"/>
      <c r="NWW7" s="69"/>
      <c r="NWX7" s="69"/>
      <c r="NWY7" s="69"/>
      <c r="NWZ7" s="69"/>
      <c r="NXA7" s="69"/>
      <c r="NXB7" s="69"/>
      <c r="NXC7" s="69"/>
      <c r="NXD7" s="69"/>
      <c r="NXE7" s="69"/>
      <c r="NXF7" s="69"/>
      <c r="NXG7" s="69"/>
      <c r="NXH7" s="69"/>
      <c r="NXI7" s="69"/>
      <c r="NXJ7" s="69"/>
      <c r="NXK7" s="69"/>
      <c r="NXL7" s="69"/>
      <c r="NXM7" s="69"/>
      <c r="NXN7" s="69"/>
      <c r="NXO7" s="69"/>
      <c r="NXP7" s="69"/>
      <c r="NXQ7" s="69"/>
      <c r="NXR7" s="69"/>
      <c r="NXS7" s="69"/>
      <c r="NXT7" s="69"/>
      <c r="NXU7" s="69"/>
      <c r="NXV7" s="69"/>
      <c r="NXW7" s="69"/>
      <c r="NXX7" s="69"/>
      <c r="NXY7" s="69"/>
      <c r="NXZ7" s="69"/>
      <c r="NYA7" s="69"/>
      <c r="NYB7" s="69"/>
      <c r="NYC7" s="69"/>
      <c r="NYD7" s="69"/>
      <c r="NYE7" s="69"/>
      <c r="NYF7" s="69"/>
      <c r="NYG7" s="69"/>
      <c r="NYH7" s="69"/>
      <c r="NYI7" s="69"/>
      <c r="NYJ7" s="69"/>
      <c r="NYK7" s="69"/>
      <c r="NYL7" s="69"/>
      <c r="NYM7" s="69"/>
      <c r="NYN7" s="69"/>
      <c r="NYO7" s="69"/>
      <c r="NYP7" s="69"/>
      <c r="NYQ7" s="69"/>
      <c r="NYR7" s="69"/>
      <c r="NYS7" s="69"/>
      <c r="NYT7" s="69"/>
      <c r="NYU7" s="69"/>
      <c r="NYV7" s="69"/>
      <c r="NYW7" s="69"/>
      <c r="NYX7" s="69"/>
      <c r="NYY7" s="69"/>
      <c r="NYZ7" s="69"/>
      <c r="NZA7" s="69"/>
      <c r="NZB7" s="69"/>
      <c r="NZC7" s="69"/>
      <c r="NZD7" s="69"/>
      <c r="NZE7" s="69"/>
      <c r="NZF7" s="69"/>
      <c r="NZG7" s="69"/>
      <c r="NZH7" s="69"/>
      <c r="NZI7" s="69"/>
      <c r="NZJ7" s="69"/>
      <c r="NZK7" s="69"/>
      <c r="NZL7" s="69"/>
      <c r="NZM7" s="69"/>
      <c r="NZN7" s="69"/>
      <c r="NZO7" s="69"/>
      <c r="NZP7" s="69"/>
      <c r="NZQ7" s="69"/>
      <c r="NZR7" s="69"/>
      <c r="NZS7" s="69"/>
      <c r="NZT7" s="69"/>
      <c r="NZU7" s="69"/>
      <c r="NZV7" s="69"/>
      <c r="NZW7" s="69"/>
      <c r="NZX7" s="69"/>
      <c r="NZY7" s="69"/>
      <c r="NZZ7" s="69"/>
      <c r="OAA7" s="69"/>
      <c r="OAB7" s="69"/>
      <c r="OAC7" s="69"/>
      <c r="OAD7" s="69"/>
      <c r="OAE7" s="69"/>
      <c r="OAF7" s="69"/>
      <c r="OAG7" s="69"/>
      <c r="OAH7" s="69"/>
      <c r="OAI7" s="69"/>
      <c r="OAJ7" s="69"/>
      <c r="OAK7" s="69"/>
      <c r="OAL7" s="69"/>
      <c r="OAM7" s="69"/>
      <c r="OAN7" s="69"/>
      <c r="OAO7" s="69"/>
      <c r="OAP7" s="69"/>
      <c r="OAQ7" s="69"/>
      <c r="OAR7" s="69"/>
      <c r="OAS7" s="69"/>
      <c r="OAT7" s="69"/>
      <c r="OAU7" s="69"/>
      <c r="OAV7" s="69"/>
      <c r="OAW7" s="69"/>
      <c r="OAX7" s="69"/>
      <c r="OAY7" s="69"/>
      <c r="OAZ7" s="69"/>
      <c r="OBA7" s="69"/>
      <c r="OBB7" s="69"/>
      <c r="OBC7" s="69"/>
      <c r="OBD7" s="69"/>
      <c r="OBE7" s="69"/>
      <c r="OBF7" s="69"/>
      <c r="OBG7" s="69"/>
      <c r="OBH7" s="69"/>
      <c r="OBI7" s="69"/>
      <c r="OBJ7" s="69"/>
      <c r="OBK7" s="69"/>
      <c r="OBL7" s="69"/>
      <c r="OBM7" s="69"/>
      <c r="OBN7" s="69"/>
      <c r="OBO7" s="69"/>
      <c r="OBP7" s="69"/>
      <c r="OBQ7" s="69"/>
      <c r="OBR7" s="69"/>
      <c r="OBS7" s="69"/>
      <c r="OBT7" s="69"/>
      <c r="OBU7" s="69"/>
      <c r="OBV7" s="69"/>
      <c r="OBW7" s="69"/>
      <c r="OBX7" s="69"/>
      <c r="OBY7" s="69"/>
      <c r="OBZ7" s="69"/>
      <c r="OCA7" s="69"/>
      <c r="OCB7" s="69"/>
      <c r="OCC7" s="69"/>
      <c r="OCD7" s="69"/>
      <c r="OCE7" s="69"/>
      <c r="OCF7" s="69"/>
      <c r="OCG7" s="69"/>
      <c r="OCH7" s="69"/>
      <c r="OCI7" s="69"/>
      <c r="OCJ7" s="69"/>
      <c r="OCK7" s="69"/>
      <c r="OCL7" s="69"/>
      <c r="OCM7" s="69"/>
      <c r="OCN7" s="69"/>
      <c r="OCO7" s="69"/>
      <c r="OCP7" s="69"/>
      <c r="OCQ7" s="69"/>
      <c r="OCR7" s="69"/>
      <c r="OCS7" s="69"/>
      <c r="OCT7" s="69"/>
      <c r="OCU7" s="69"/>
      <c r="OCV7" s="69"/>
      <c r="OCW7" s="69"/>
      <c r="OCX7" s="69"/>
      <c r="OCY7" s="69"/>
      <c r="OCZ7" s="69"/>
      <c r="ODA7" s="69"/>
      <c r="ODB7" s="69"/>
      <c r="ODC7" s="69"/>
      <c r="ODD7" s="69"/>
      <c r="ODE7" s="69"/>
      <c r="ODF7" s="69"/>
      <c r="ODG7" s="69"/>
      <c r="ODH7" s="69"/>
      <c r="ODI7" s="69"/>
      <c r="ODJ7" s="69"/>
      <c r="ODK7" s="69"/>
      <c r="ODL7" s="69"/>
      <c r="ODM7" s="69"/>
      <c r="ODN7" s="69"/>
      <c r="ODO7" s="69"/>
      <c r="ODP7" s="69"/>
      <c r="ODQ7" s="69"/>
      <c r="ODR7" s="69"/>
      <c r="ODS7" s="69"/>
      <c r="ODT7" s="69"/>
      <c r="ODU7" s="69"/>
      <c r="ODV7" s="69"/>
      <c r="ODW7" s="69"/>
      <c r="ODX7" s="69"/>
      <c r="ODY7" s="69"/>
      <c r="ODZ7" s="69"/>
      <c r="OEA7" s="69"/>
      <c r="OEB7" s="69"/>
      <c r="OEC7" s="69"/>
      <c r="OED7" s="69"/>
      <c r="OEE7" s="69"/>
      <c r="OEF7" s="69"/>
      <c r="OEG7" s="69"/>
      <c r="OEH7" s="69"/>
      <c r="OEI7" s="69"/>
      <c r="OEJ7" s="69"/>
      <c r="OEK7" s="69"/>
      <c r="OEL7" s="69"/>
      <c r="OEM7" s="69"/>
      <c r="OEN7" s="69"/>
      <c r="OEO7" s="69"/>
      <c r="OEP7" s="69"/>
      <c r="OEQ7" s="69"/>
      <c r="OER7" s="69"/>
      <c r="OES7" s="69"/>
      <c r="OET7" s="69"/>
      <c r="OEU7" s="69"/>
      <c r="OEV7" s="69"/>
      <c r="OEW7" s="69"/>
      <c r="OEX7" s="69"/>
      <c r="OEY7" s="69"/>
      <c r="OEZ7" s="69"/>
      <c r="OFA7" s="69"/>
      <c r="OFB7" s="69"/>
      <c r="OFC7" s="69"/>
      <c r="OFD7" s="69"/>
      <c r="OFE7" s="69"/>
      <c r="OFF7" s="69"/>
      <c r="OFG7" s="69"/>
      <c r="OFH7" s="69"/>
      <c r="OFI7" s="69"/>
      <c r="OFJ7" s="69"/>
      <c r="OFK7" s="69"/>
      <c r="OFL7" s="69"/>
      <c r="OFM7" s="69"/>
      <c r="OFN7" s="69"/>
      <c r="OFO7" s="69"/>
      <c r="OFP7" s="69"/>
      <c r="OFQ7" s="69"/>
      <c r="OFR7" s="69"/>
      <c r="OFS7" s="69"/>
      <c r="OFT7" s="69"/>
      <c r="OFU7" s="69"/>
      <c r="OFV7" s="69"/>
      <c r="OFW7" s="69"/>
      <c r="OFX7" s="69"/>
      <c r="OFY7" s="69"/>
      <c r="OFZ7" s="69"/>
      <c r="OGA7" s="69"/>
      <c r="OGB7" s="69"/>
      <c r="OGC7" s="69"/>
      <c r="OGD7" s="69"/>
      <c r="OGE7" s="69"/>
      <c r="OGF7" s="69"/>
      <c r="OGG7" s="69"/>
      <c r="OGH7" s="69"/>
      <c r="OGI7" s="69"/>
      <c r="OGJ7" s="69"/>
      <c r="OGK7" s="69"/>
      <c r="OGL7" s="69"/>
      <c r="OGM7" s="69"/>
      <c r="OGN7" s="69"/>
      <c r="OGO7" s="69"/>
      <c r="OGP7" s="69"/>
      <c r="OGQ7" s="69"/>
      <c r="OGR7" s="69"/>
      <c r="OGS7" s="69"/>
      <c r="OGT7" s="69"/>
      <c r="OGU7" s="69"/>
      <c r="OGV7" s="69"/>
      <c r="OGW7" s="69"/>
      <c r="OGX7" s="69"/>
      <c r="OGY7" s="69"/>
      <c r="OGZ7" s="69"/>
      <c r="OHA7" s="69"/>
      <c r="OHB7" s="69"/>
      <c r="OHC7" s="69"/>
      <c r="OHD7" s="69"/>
      <c r="OHE7" s="69"/>
      <c r="OHF7" s="69"/>
      <c r="OHG7" s="69"/>
      <c r="OHH7" s="69"/>
      <c r="OHI7" s="69"/>
      <c r="OHJ7" s="69"/>
      <c r="OHK7" s="69"/>
      <c r="OHL7" s="69"/>
      <c r="OHM7" s="69"/>
      <c r="OHN7" s="69"/>
      <c r="OHO7" s="69"/>
      <c r="OHP7" s="69"/>
      <c r="OHQ7" s="69"/>
      <c r="OHR7" s="69"/>
      <c r="OHS7" s="69"/>
      <c r="OHT7" s="69"/>
      <c r="OHU7" s="69"/>
      <c r="OHV7" s="69"/>
      <c r="OHW7" s="69"/>
      <c r="OHX7" s="69"/>
      <c r="OHY7" s="69"/>
      <c r="OHZ7" s="69"/>
      <c r="OIA7" s="69"/>
      <c r="OIB7" s="69"/>
      <c r="OIC7" s="69"/>
      <c r="OID7" s="69"/>
      <c r="OIE7" s="69"/>
      <c r="OIF7" s="69"/>
      <c r="OIG7" s="69"/>
      <c r="OIH7" s="69"/>
      <c r="OII7" s="69"/>
      <c r="OIJ7" s="69"/>
      <c r="OIK7" s="69"/>
      <c r="OIL7" s="69"/>
      <c r="OIM7" s="69"/>
      <c r="OIN7" s="69"/>
      <c r="OIO7" s="69"/>
      <c r="OIP7" s="69"/>
      <c r="OIQ7" s="69"/>
      <c r="OIR7" s="69"/>
      <c r="OIS7" s="69"/>
      <c r="OIT7" s="69"/>
      <c r="OIU7" s="69"/>
      <c r="OIV7" s="69"/>
      <c r="OIW7" s="69"/>
      <c r="OIX7" s="69"/>
      <c r="OIY7" s="69"/>
      <c r="OIZ7" s="69"/>
      <c r="OJA7" s="69"/>
      <c r="OJB7" s="69"/>
      <c r="OJC7" s="69"/>
      <c r="OJD7" s="69"/>
      <c r="OJE7" s="69"/>
      <c r="OJF7" s="69"/>
      <c r="OJG7" s="69"/>
      <c r="OJH7" s="69"/>
      <c r="OJI7" s="69"/>
      <c r="OJJ7" s="69"/>
      <c r="OJK7" s="69"/>
      <c r="OJL7" s="69"/>
      <c r="OJM7" s="69"/>
      <c r="OJN7" s="69"/>
      <c r="OJO7" s="69"/>
      <c r="OJP7" s="69"/>
      <c r="OJQ7" s="69"/>
      <c r="OJR7" s="69"/>
      <c r="OJS7" s="69"/>
      <c r="OJT7" s="69"/>
      <c r="OJU7" s="69"/>
      <c r="OJV7" s="69"/>
      <c r="OJW7" s="69"/>
      <c r="OJX7" s="69"/>
      <c r="OJY7" s="69"/>
      <c r="OJZ7" s="69"/>
      <c r="OKA7" s="69"/>
      <c r="OKB7" s="69"/>
      <c r="OKC7" s="69"/>
      <c r="OKD7" s="69"/>
      <c r="OKE7" s="69"/>
      <c r="OKF7" s="69"/>
      <c r="OKG7" s="69"/>
      <c r="OKH7" s="69"/>
      <c r="OKI7" s="69"/>
      <c r="OKJ7" s="69"/>
      <c r="OKK7" s="69"/>
      <c r="OKL7" s="69"/>
      <c r="OKM7" s="69"/>
      <c r="OKN7" s="69"/>
      <c r="OKO7" s="69"/>
      <c r="OKP7" s="69"/>
      <c r="OKQ7" s="69"/>
      <c r="OKR7" s="69"/>
      <c r="OKS7" s="69"/>
      <c r="OKT7" s="69"/>
      <c r="OKU7" s="69"/>
      <c r="OKV7" s="69"/>
      <c r="OKW7" s="69"/>
      <c r="OKX7" s="69"/>
      <c r="OKY7" s="69"/>
      <c r="OKZ7" s="69"/>
      <c r="OLA7" s="69"/>
      <c r="OLB7" s="69"/>
      <c r="OLC7" s="69"/>
      <c r="OLD7" s="69"/>
      <c r="OLE7" s="69"/>
      <c r="OLF7" s="69"/>
      <c r="OLG7" s="69"/>
      <c r="OLH7" s="69"/>
      <c r="OLI7" s="69"/>
      <c r="OLJ7" s="69"/>
      <c r="OLK7" s="69"/>
      <c r="OLL7" s="69"/>
      <c r="OLM7" s="69"/>
      <c r="OLN7" s="69"/>
      <c r="OLO7" s="69"/>
      <c r="OLP7" s="69"/>
      <c r="OLQ7" s="69"/>
      <c r="OLR7" s="69"/>
      <c r="OLS7" s="69"/>
      <c r="OLT7" s="69"/>
      <c r="OLU7" s="69"/>
      <c r="OLV7" s="69"/>
      <c r="OLW7" s="69"/>
      <c r="OLX7" s="69"/>
      <c r="OLY7" s="69"/>
      <c r="OLZ7" s="69"/>
      <c r="OMA7" s="69"/>
      <c r="OMB7" s="69"/>
      <c r="OMC7" s="69"/>
      <c r="OMD7" s="69"/>
      <c r="OME7" s="69"/>
      <c r="OMF7" s="69"/>
      <c r="OMG7" s="69"/>
      <c r="OMH7" s="69"/>
      <c r="OMI7" s="69"/>
      <c r="OMJ7" s="69"/>
      <c r="OMK7" s="69"/>
      <c r="OML7" s="69"/>
      <c r="OMM7" s="69"/>
      <c r="OMN7" s="69"/>
      <c r="OMO7" s="69"/>
      <c r="OMP7" s="69"/>
      <c r="OMQ7" s="69"/>
      <c r="OMR7" s="69"/>
      <c r="OMS7" s="69"/>
      <c r="OMT7" s="69"/>
      <c r="OMU7" s="69"/>
      <c r="OMV7" s="69"/>
      <c r="OMW7" s="69"/>
      <c r="OMX7" s="69"/>
      <c r="OMY7" s="69"/>
      <c r="OMZ7" s="69"/>
      <c r="ONA7" s="69"/>
      <c r="ONB7" s="69"/>
      <c r="ONC7" s="69"/>
      <c r="OND7" s="69"/>
      <c r="ONE7" s="69"/>
      <c r="ONF7" s="69"/>
      <c r="ONG7" s="69"/>
      <c r="ONH7" s="69"/>
      <c r="ONI7" s="69"/>
      <c r="ONJ7" s="69"/>
      <c r="ONK7" s="69"/>
      <c r="ONL7" s="69"/>
      <c r="ONM7" s="69"/>
      <c r="ONN7" s="69"/>
      <c r="ONO7" s="69"/>
      <c r="ONP7" s="69"/>
      <c r="ONQ7" s="69"/>
      <c r="ONR7" s="69"/>
      <c r="ONS7" s="69"/>
      <c r="ONT7" s="69"/>
      <c r="ONU7" s="69"/>
      <c r="ONV7" s="69"/>
      <c r="ONW7" s="69"/>
      <c r="ONX7" s="69"/>
      <c r="ONY7" s="69"/>
      <c r="ONZ7" s="69"/>
      <c r="OOA7" s="69"/>
      <c r="OOB7" s="69"/>
      <c r="OOC7" s="69"/>
      <c r="OOD7" s="69"/>
      <c r="OOE7" s="69"/>
      <c r="OOF7" s="69"/>
      <c r="OOG7" s="69"/>
      <c r="OOH7" s="69"/>
      <c r="OOI7" s="69"/>
      <c r="OOJ7" s="69"/>
      <c r="OOK7" s="69"/>
      <c r="OOL7" s="69"/>
      <c r="OOM7" s="69"/>
      <c r="OON7" s="69"/>
      <c r="OOO7" s="69"/>
      <c r="OOP7" s="69"/>
      <c r="OOQ7" s="69"/>
      <c r="OOR7" s="69"/>
      <c r="OOS7" s="69"/>
      <c r="OOT7" s="69"/>
      <c r="OOU7" s="69"/>
      <c r="OOV7" s="69"/>
      <c r="OOW7" s="69"/>
      <c r="OOX7" s="69"/>
      <c r="OOY7" s="69"/>
      <c r="OOZ7" s="69"/>
      <c r="OPA7" s="69"/>
      <c r="OPB7" s="69"/>
      <c r="OPC7" s="69"/>
      <c r="OPD7" s="69"/>
      <c r="OPE7" s="69"/>
      <c r="OPF7" s="69"/>
      <c r="OPG7" s="69"/>
      <c r="OPH7" s="69"/>
      <c r="OPI7" s="69"/>
      <c r="OPJ7" s="69"/>
      <c r="OPK7" s="69"/>
      <c r="OPL7" s="69"/>
      <c r="OPM7" s="69"/>
      <c r="OPN7" s="69"/>
      <c r="OPO7" s="69"/>
      <c r="OPP7" s="69"/>
      <c r="OPQ7" s="69"/>
      <c r="OPR7" s="69"/>
      <c r="OPS7" s="69"/>
      <c r="OPT7" s="69"/>
      <c r="OPU7" s="69"/>
      <c r="OPV7" s="69"/>
      <c r="OPW7" s="69"/>
      <c r="OPX7" s="69"/>
      <c r="OPY7" s="69"/>
      <c r="OPZ7" s="69"/>
      <c r="OQA7" s="69"/>
      <c r="OQB7" s="69"/>
      <c r="OQC7" s="69"/>
      <c r="OQD7" s="69"/>
      <c r="OQE7" s="69"/>
      <c r="OQF7" s="69"/>
      <c r="OQG7" s="69"/>
      <c r="OQH7" s="69"/>
      <c r="OQI7" s="69"/>
      <c r="OQJ7" s="69"/>
      <c r="OQK7" s="69"/>
      <c r="OQL7" s="69"/>
      <c r="OQM7" s="69"/>
      <c r="OQN7" s="69"/>
      <c r="OQO7" s="69"/>
      <c r="OQP7" s="69"/>
      <c r="OQQ7" s="69"/>
      <c r="OQR7" s="69"/>
      <c r="OQS7" s="69"/>
      <c r="OQT7" s="69"/>
      <c r="OQU7" s="69"/>
      <c r="OQV7" s="69"/>
      <c r="OQW7" s="69"/>
      <c r="OQX7" s="69"/>
      <c r="OQY7" s="69"/>
      <c r="OQZ7" s="69"/>
      <c r="ORA7" s="69"/>
      <c r="ORB7" s="69"/>
      <c r="ORC7" s="69"/>
      <c r="ORD7" s="69"/>
      <c r="ORE7" s="69"/>
      <c r="ORF7" s="69"/>
      <c r="ORG7" s="69"/>
      <c r="ORH7" s="69"/>
      <c r="ORI7" s="69"/>
      <c r="ORJ7" s="69"/>
      <c r="ORK7" s="69"/>
      <c r="ORL7" s="69"/>
      <c r="ORM7" s="69"/>
      <c r="ORN7" s="69"/>
      <c r="ORO7" s="69"/>
      <c r="ORP7" s="69"/>
      <c r="ORQ7" s="69"/>
      <c r="ORR7" s="69"/>
      <c r="ORS7" s="69"/>
      <c r="ORT7" s="69"/>
      <c r="ORU7" s="69"/>
      <c r="ORV7" s="69"/>
      <c r="ORW7" s="69"/>
      <c r="ORX7" s="69"/>
      <c r="ORY7" s="69"/>
      <c r="ORZ7" s="69"/>
      <c r="OSA7" s="69"/>
      <c r="OSB7" s="69"/>
      <c r="OSC7" s="69"/>
      <c r="OSD7" s="69"/>
      <c r="OSE7" s="69"/>
      <c r="OSF7" s="69"/>
      <c r="OSG7" s="69"/>
      <c r="OSH7" s="69"/>
      <c r="OSI7" s="69"/>
      <c r="OSJ7" s="69"/>
      <c r="OSK7" s="69"/>
      <c r="OSL7" s="69"/>
      <c r="OSM7" s="69"/>
      <c r="OSN7" s="69"/>
      <c r="OSO7" s="69"/>
      <c r="OSP7" s="69"/>
      <c r="OSQ7" s="69"/>
      <c r="OSR7" s="69"/>
      <c r="OSS7" s="69"/>
      <c r="OST7" s="69"/>
      <c r="OSU7" s="69"/>
      <c r="OSV7" s="69"/>
      <c r="OSW7" s="69"/>
      <c r="OSX7" s="69"/>
      <c r="OSY7" s="69"/>
      <c r="OSZ7" s="69"/>
      <c r="OTA7" s="69"/>
      <c r="OTB7" s="69"/>
      <c r="OTC7" s="69"/>
      <c r="OTD7" s="69"/>
      <c r="OTE7" s="69"/>
      <c r="OTF7" s="69"/>
      <c r="OTG7" s="69"/>
      <c r="OTH7" s="69"/>
      <c r="OTI7" s="69"/>
      <c r="OTJ7" s="69"/>
      <c r="OTK7" s="69"/>
      <c r="OTL7" s="69"/>
      <c r="OTM7" s="69"/>
      <c r="OTN7" s="69"/>
      <c r="OTO7" s="69"/>
      <c r="OTP7" s="69"/>
      <c r="OTQ7" s="69"/>
      <c r="OTR7" s="69"/>
      <c r="OTS7" s="69"/>
      <c r="OTT7" s="69"/>
      <c r="OTU7" s="69"/>
      <c r="OTV7" s="69"/>
      <c r="OTW7" s="69"/>
      <c r="OTX7" s="69"/>
      <c r="OTY7" s="69"/>
      <c r="OTZ7" s="69"/>
      <c r="OUA7" s="69"/>
      <c r="OUB7" s="69"/>
      <c r="OUC7" s="69"/>
      <c r="OUD7" s="69"/>
      <c r="OUE7" s="69"/>
      <c r="OUF7" s="69"/>
      <c r="OUG7" s="69"/>
      <c r="OUH7" s="69"/>
      <c r="OUI7" s="69"/>
      <c r="OUJ7" s="69"/>
      <c r="OUK7" s="69"/>
      <c r="OUL7" s="69"/>
      <c r="OUM7" s="69"/>
      <c r="OUN7" s="69"/>
      <c r="OUO7" s="69"/>
      <c r="OUP7" s="69"/>
      <c r="OUQ7" s="69"/>
      <c r="OUR7" s="69"/>
      <c r="OUS7" s="69"/>
      <c r="OUT7" s="69"/>
      <c r="OUU7" s="69"/>
      <c r="OUV7" s="69"/>
      <c r="OUW7" s="69"/>
      <c r="OUX7" s="69"/>
      <c r="OUY7" s="69"/>
      <c r="OUZ7" s="69"/>
      <c r="OVA7" s="69"/>
      <c r="OVB7" s="69"/>
      <c r="OVC7" s="69"/>
      <c r="OVD7" s="69"/>
      <c r="OVE7" s="69"/>
      <c r="OVF7" s="69"/>
      <c r="OVG7" s="69"/>
      <c r="OVH7" s="69"/>
      <c r="OVI7" s="69"/>
      <c r="OVJ7" s="69"/>
      <c r="OVK7" s="69"/>
      <c r="OVL7" s="69"/>
      <c r="OVM7" s="69"/>
      <c r="OVN7" s="69"/>
      <c r="OVO7" s="69"/>
      <c r="OVP7" s="69"/>
      <c r="OVQ7" s="69"/>
      <c r="OVR7" s="69"/>
      <c r="OVS7" s="69"/>
      <c r="OVT7" s="69"/>
      <c r="OVU7" s="69"/>
      <c r="OVV7" s="69"/>
      <c r="OVW7" s="69"/>
      <c r="OVX7" s="69"/>
      <c r="OVY7" s="69"/>
      <c r="OVZ7" s="69"/>
      <c r="OWA7" s="69"/>
      <c r="OWB7" s="69"/>
      <c r="OWC7" s="69"/>
      <c r="OWD7" s="69"/>
      <c r="OWE7" s="69"/>
      <c r="OWF7" s="69"/>
      <c r="OWG7" s="69"/>
      <c r="OWH7" s="69"/>
      <c r="OWI7" s="69"/>
      <c r="OWJ7" s="69"/>
      <c r="OWK7" s="69"/>
      <c r="OWL7" s="69"/>
      <c r="OWM7" s="69"/>
      <c r="OWN7" s="69"/>
      <c r="OWO7" s="69"/>
      <c r="OWP7" s="69"/>
      <c r="OWQ7" s="69"/>
      <c r="OWR7" s="69"/>
      <c r="OWS7" s="69"/>
      <c r="OWT7" s="69"/>
      <c r="OWU7" s="69"/>
      <c r="OWV7" s="69"/>
      <c r="OWW7" s="69"/>
      <c r="OWX7" s="69"/>
      <c r="OWY7" s="69"/>
      <c r="OWZ7" s="69"/>
      <c r="OXA7" s="69"/>
      <c r="OXB7" s="69"/>
      <c r="OXC7" s="69"/>
      <c r="OXD7" s="69"/>
      <c r="OXE7" s="69"/>
      <c r="OXF7" s="69"/>
      <c r="OXG7" s="69"/>
      <c r="OXH7" s="69"/>
      <c r="OXI7" s="69"/>
      <c r="OXJ7" s="69"/>
      <c r="OXK7" s="69"/>
      <c r="OXL7" s="69"/>
      <c r="OXM7" s="69"/>
      <c r="OXN7" s="69"/>
      <c r="OXO7" s="69"/>
      <c r="OXP7" s="69"/>
      <c r="OXQ7" s="69"/>
      <c r="OXR7" s="69"/>
      <c r="OXS7" s="69"/>
      <c r="OXT7" s="69"/>
      <c r="OXU7" s="69"/>
      <c r="OXV7" s="69"/>
      <c r="OXW7" s="69"/>
      <c r="OXX7" s="69"/>
      <c r="OXY7" s="69"/>
      <c r="OXZ7" s="69"/>
      <c r="OYA7" s="69"/>
      <c r="OYB7" s="69"/>
      <c r="OYC7" s="69"/>
      <c r="OYD7" s="69"/>
      <c r="OYE7" s="69"/>
      <c r="OYF7" s="69"/>
      <c r="OYG7" s="69"/>
      <c r="OYH7" s="69"/>
      <c r="OYI7" s="69"/>
      <c r="OYJ7" s="69"/>
      <c r="OYK7" s="69"/>
      <c r="OYL7" s="69"/>
      <c r="OYM7" s="69"/>
      <c r="OYN7" s="69"/>
      <c r="OYO7" s="69"/>
      <c r="OYP7" s="69"/>
      <c r="OYQ7" s="69"/>
      <c r="OYR7" s="69"/>
      <c r="OYS7" s="69"/>
      <c r="OYT7" s="69"/>
      <c r="OYU7" s="69"/>
      <c r="OYV7" s="69"/>
      <c r="OYW7" s="69"/>
      <c r="OYX7" s="69"/>
      <c r="OYY7" s="69"/>
      <c r="OYZ7" s="69"/>
      <c r="OZA7" s="69"/>
      <c r="OZB7" s="69"/>
      <c r="OZC7" s="69"/>
      <c r="OZD7" s="69"/>
      <c r="OZE7" s="69"/>
      <c r="OZF7" s="69"/>
      <c r="OZG7" s="69"/>
      <c r="OZH7" s="69"/>
      <c r="OZI7" s="69"/>
      <c r="OZJ7" s="69"/>
      <c r="OZK7" s="69"/>
      <c r="OZL7" s="69"/>
      <c r="OZM7" s="69"/>
      <c r="OZN7" s="69"/>
      <c r="OZO7" s="69"/>
      <c r="OZP7" s="69"/>
      <c r="OZQ7" s="69"/>
      <c r="OZR7" s="69"/>
      <c r="OZS7" s="69"/>
      <c r="OZT7" s="69"/>
      <c r="OZU7" s="69"/>
      <c r="OZV7" s="69"/>
      <c r="OZW7" s="69"/>
      <c r="OZX7" s="69"/>
      <c r="OZY7" s="69"/>
      <c r="OZZ7" s="69"/>
      <c r="PAA7" s="69"/>
      <c r="PAB7" s="69"/>
      <c r="PAC7" s="69"/>
      <c r="PAD7" s="69"/>
      <c r="PAE7" s="69"/>
      <c r="PAF7" s="69"/>
      <c r="PAG7" s="69"/>
      <c r="PAH7" s="69"/>
      <c r="PAI7" s="69"/>
      <c r="PAJ7" s="69"/>
      <c r="PAK7" s="69"/>
      <c r="PAL7" s="69"/>
      <c r="PAM7" s="69"/>
      <c r="PAN7" s="69"/>
      <c r="PAO7" s="69"/>
      <c r="PAP7" s="69"/>
      <c r="PAQ7" s="69"/>
      <c r="PAR7" s="69"/>
      <c r="PAS7" s="69"/>
      <c r="PAT7" s="69"/>
      <c r="PAU7" s="69"/>
      <c r="PAV7" s="69"/>
      <c r="PAW7" s="69"/>
      <c r="PAX7" s="69"/>
      <c r="PAY7" s="69"/>
      <c r="PAZ7" s="69"/>
      <c r="PBA7" s="69"/>
      <c r="PBB7" s="69"/>
      <c r="PBC7" s="69"/>
      <c r="PBD7" s="69"/>
      <c r="PBE7" s="69"/>
      <c r="PBF7" s="69"/>
      <c r="PBG7" s="69"/>
      <c r="PBH7" s="69"/>
      <c r="PBI7" s="69"/>
      <c r="PBJ7" s="69"/>
      <c r="PBK7" s="69"/>
      <c r="PBL7" s="69"/>
      <c r="PBM7" s="69"/>
      <c r="PBN7" s="69"/>
      <c r="PBO7" s="69"/>
      <c r="PBP7" s="69"/>
      <c r="PBQ7" s="69"/>
      <c r="PBR7" s="69"/>
      <c r="PBS7" s="69"/>
      <c r="PBT7" s="69"/>
      <c r="PBU7" s="69"/>
      <c r="PBV7" s="69"/>
      <c r="PBW7" s="69"/>
      <c r="PBX7" s="69"/>
      <c r="PBY7" s="69"/>
      <c r="PBZ7" s="69"/>
      <c r="PCA7" s="69"/>
      <c r="PCB7" s="69"/>
      <c r="PCC7" s="69"/>
      <c r="PCD7" s="69"/>
      <c r="PCE7" s="69"/>
      <c r="PCF7" s="69"/>
      <c r="PCG7" s="69"/>
      <c r="PCH7" s="69"/>
      <c r="PCI7" s="69"/>
      <c r="PCJ7" s="69"/>
      <c r="PCK7" s="69"/>
      <c r="PCL7" s="69"/>
      <c r="PCM7" s="69"/>
      <c r="PCN7" s="69"/>
      <c r="PCO7" s="69"/>
      <c r="PCP7" s="69"/>
      <c r="PCQ7" s="69"/>
      <c r="PCR7" s="69"/>
      <c r="PCS7" s="69"/>
      <c r="PCT7" s="69"/>
      <c r="PCU7" s="69"/>
      <c r="PCV7" s="69"/>
      <c r="PCW7" s="69"/>
      <c r="PCX7" s="69"/>
      <c r="PCY7" s="69"/>
      <c r="PCZ7" s="69"/>
      <c r="PDA7" s="69"/>
      <c r="PDB7" s="69"/>
      <c r="PDC7" s="69"/>
      <c r="PDD7" s="69"/>
      <c r="PDE7" s="69"/>
      <c r="PDF7" s="69"/>
      <c r="PDG7" s="69"/>
      <c r="PDH7" s="69"/>
      <c r="PDI7" s="69"/>
      <c r="PDJ7" s="69"/>
      <c r="PDK7" s="69"/>
      <c r="PDL7" s="69"/>
      <c r="PDM7" s="69"/>
      <c r="PDN7" s="69"/>
      <c r="PDO7" s="69"/>
      <c r="PDP7" s="69"/>
      <c r="PDQ7" s="69"/>
      <c r="PDR7" s="69"/>
      <c r="PDS7" s="69"/>
      <c r="PDT7" s="69"/>
      <c r="PDU7" s="69"/>
      <c r="PDV7" s="69"/>
      <c r="PDW7" s="69"/>
      <c r="PDX7" s="69"/>
      <c r="PDY7" s="69"/>
      <c r="PDZ7" s="69"/>
      <c r="PEA7" s="69"/>
      <c r="PEB7" s="69"/>
      <c r="PEC7" s="69"/>
      <c r="PED7" s="69"/>
      <c r="PEE7" s="69"/>
      <c r="PEF7" s="69"/>
      <c r="PEG7" s="69"/>
      <c r="PEH7" s="69"/>
      <c r="PEI7" s="69"/>
      <c r="PEJ7" s="69"/>
      <c r="PEK7" s="69"/>
      <c r="PEL7" s="69"/>
      <c r="PEM7" s="69"/>
      <c r="PEN7" s="69"/>
      <c r="PEO7" s="69"/>
      <c r="PEP7" s="69"/>
      <c r="PEQ7" s="69"/>
      <c r="PER7" s="69"/>
      <c r="PES7" s="69"/>
      <c r="PET7" s="69"/>
      <c r="PEU7" s="69"/>
      <c r="PEV7" s="69"/>
      <c r="PEW7" s="69"/>
      <c r="PEX7" s="69"/>
      <c r="PEY7" s="69"/>
      <c r="PEZ7" s="69"/>
      <c r="PFA7" s="69"/>
      <c r="PFB7" s="69"/>
      <c r="PFC7" s="69"/>
      <c r="PFD7" s="69"/>
      <c r="PFE7" s="69"/>
      <c r="PFF7" s="69"/>
      <c r="PFG7" s="69"/>
      <c r="PFH7" s="69"/>
      <c r="PFI7" s="69"/>
      <c r="PFJ7" s="69"/>
      <c r="PFK7" s="69"/>
      <c r="PFL7" s="69"/>
      <c r="PFM7" s="69"/>
      <c r="PFN7" s="69"/>
      <c r="PFO7" s="69"/>
      <c r="PFP7" s="69"/>
      <c r="PFQ7" s="69"/>
      <c r="PFR7" s="69"/>
      <c r="PFS7" s="69"/>
      <c r="PFT7" s="69"/>
      <c r="PFU7" s="69"/>
      <c r="PFV7" s="69"/>
      <c r="PFW7" s="69"/>
      <c r="PFX7" s="69"/>
      <c r="PFY7" s="69"/>
      <c r="PFZ7" s="69"/>
      <c r="PGA7" s="69"/>
      <c r="PGB7" s="69"/>
      <c r="PGC7" s="69"/>
      <c r="PGD7" s="69"/>
      <c r="PGE7" s="69"/>
      <c r="PGF7" s="69"/>
      <c r="PGG7" s="69"/>
      <c r="PGH7" s="69"/>
      <c r="PGI7" s="69"/>
      <c r="PGJ7" s="69"/>
      <c r="PGK7" s="69"/>
      <c r="PGL7" s="69"/>
      <c r="PGM7" s="69"/>
      <c r="PGN7" s="69"/>
      <c r="PGO7" s="69"/>
      <c r="PGP7" s="69"/>
      <c r="PGQ7" s="69"/>
      <c r="PGR7" s="69"/>
      <c r="PGS7" s="69"/>
      <c r="PGT7" s="69"/>
      <c r="PGU7" s="69"/>
      <c r="PGV7" s="69"/>
      <c r="PGW7" s="69"/>
      <c r="PGX7" s="69"/>
      <c r="PGY7" s="69"/>
      <c r="PGZ7" s="69"/>
      <c r="PHA7" s="69"/>
      <c r="PHB7" s="69"/>
      <c r="PHC7" s="69"/>
      <c r="PHD7" s="69"/>
      <c r="PHE7" s="69"/>
      <c r="PHF7" s="69"/>
      <c r="PHG7" s="69"/>
      <c r="PHH7" s="69"/>
      <c r="PHI7" s="69"/>
      <c r="PHJ7" s="69"/>
      <c r="PHK7" s="69"/>
      <c r="PHL7" s="69"/>
      <c r="PHM7" s="69"/>
      <c r="PHN7" s="69"/>
      <c r="PHO7" s="69"/>
      <c r="PHP7" s="69"/>
      <c r="PHQ7" s="69"/>
      <c r="PHR7" s="69"/>
      <c r="PHS7" s="69"/>
      <c r="PHT7" s="69"/>
      <c r="PHU7" s="69"/>
      <c r="PHV7" s="69"/>
      <c r="PHW7" s="69"/>
      <c r="PHX7" s="69"/>
      <c r="PHY7" s="69"/>
      <c r="PHZ7" s="69"/>
      <c r="PIA7" s="69"/>
      <c r="PIB7" s="69"/>
      <c r="PIC7" s="69"/>
      <c r="PID7" s="69"/>
      <c r="PIE7" s="69"/>
      <c r="PIF7" s="69"/>
      <c r="PIG7" s="69"/>
      <c r="PIH7" s="69"/>
      <c r="PII7" s="69"/>
      <c r="PIJ7" s="69"/>
      <c r="PIK7" s="69"/>
      <c r="PIL7" s="69"/>
      <c r="PIM7" s="69"/>
      <c r="PIN7" s="69"/>
      <c r="PIO7" s="69"/>
      <c r="PIP7" s="69"/>
      <c r="PIQ7" s="69"/>
      <c r="PIR7" s="69"/>
      <c r="PIS7" s="69"/>
      <c r="PIT7" s="69"/>
      <c r="PIU7" s="69"/>
      <c r="PIV7" s="69"/>
      <c r="PIW7" s="69"/>
      <c r="PIX7" s="69"/>
      <c r="PIY7" s="69"/>
      <c r="PIZ7" s="69"/>
      <c r="PJA7" s="69"/>
      <c r="PJB7" s="69"/>
      <c r="PJC7" s="69"/>
      <c r="PJD7" s="69"/>
      <c r="PJE7" s="69"/>
      <c r="PJF7" s="69"/>
      <c r="PJG7" s="69"/>
      <c r="PJH7" s="69"/>
      <c r="PJI7" s="69"/>
      <c r="PJJ7" s="69"/>
      <c r="PJK7" s="69"/>
      <c r="PJL7" s="69"/>
      <c r="PJM7" s="69"/>
      <c r="PJN7" s="69"/>
      <c r="PJO7" s="69"/>
      <c r="PJP7" s="69"/>
      <c r="PJQ7" s="69"/>
      <c r="PJR7" s="69"/>
      <c r="PJS7" s="69"/>
      <c r="PJT7" s="69"/>
      <c r="PJU7" s="69"/>
      <c r="PJV7" s="69"/>
      <c r="PJW7" s="69"/>
      <c r="PJX7" s="69"/>
      <c r="PJY7" s="69"/>
      <c r="PJZ7" s="69"/>
      <c r="PKA7" s="69"/>
      <c r="PKB7" s="69"/>
      <c r="PKC7" s="69"/>
      <c r="PKD7" s="69"/>
      <c r="PKE7" s="69"/>
      <c r="PKF7" s="69"/>
      <c r="PKG7" s="69"/>
      <c r="PKH7" s="69"/>
      <c r="PKI7" s="69"/>
      <c r="PKJ7" s="69"/>
      <c r="PKK7" s="69"/>
      <c r="PKL7" s="69"/>
      <c r="PKM7" s="69"/>
      <c r="PKN7" s="69"/>
      <c r="PKO7" s="69"/>
      <c r="PKP7" s="69"/>
      <c r="PKQ7" s="69"/>
      <c r="PKR7" s="69"/>
      <c r="PKS7" s="69"/>
      <c r="PKT7" s="69"/>
      <c r="PKU7" s="69"/>
      <c r="PKV7" s="69"/>
      <c r="PKW7" s="69"/>
      <c r="PKX7" s="69"/>
      <c r="PKY7" s="69"/>
      <c r="PKZ7" s="69"/>
      <c r="PLA7" s="69"/>
      <c r="PLB7" s="69"/>
      <c r="PLC7" s="69"/>
      <c r="PLD7" s="69"/>
      <c r="PLE7" s="69"/>
      <c r="PLF7" s="69"/>
      <c r="PLG7" s="69"/>
      <c r="PLH7" s="69"/>
      <c r="PLI7" s="69"/>
      <c r="PLJ7" s="69"/>
      <c r="PLK7" s="69"/>
      <c r="PLL7" s="69"/>
      <c r="PLM7" s="69"/>
      <c r="PLN7" s="69"/>
      <c r="PLO7" s="69"/>
      <c r="PLP7" s="69"/>
      <c r="PLQ7" s="69"/>
      <c r="PLR7" s="69"/>
      <c r="PLS7" s="69"/>
      <c r="PLT7" s="69"/>
      <c r="PLU7" s="69"/>
      <c r="PLV7" s="69"/>
      <c r="PLW7" s="69"/>
      <c r="PLX7" s="69"/>
      <c r="PLY7" s="69"/>
      <c r="PLZ7" s="69"/>
      <c r="PMA7" s="69"/>
      <c r="PMB7" s="69"/>
      <c r="PMC7" s="69"/>
      <c r="PMD7" s="69"/>
      <c r="PME7" s="69"/>
      <c r="PMF7" s="69"/>
      <c r="PMG7" s="69"/>
      <c r="PMH7" s="69"/>
      <c r="PMI7" s="69"/>
      <c r="PMJ7" s="69"/>
      <c r="PMK7" s="69"/>
      <c r="PML7" s="69"/>
      <c r="PMM7" s="69"/>
      <c r="PMN7" s="69"/>
      <c r="PMO7" s="69"/>
      <c r="PMP7" s="69"/>
      <c r="PMQ7" s="69"/>
      <c r="PMR7" s="69"/>
      <c r="PMS7" s="69"/>
      <c r="PMT7" s="69"/>
      <c r="PMU7" s="69"/>
      <c r="PMV7" s="69"/>
      <c r="PMW7" s="69"/>
      <c r="PMX7" s="69"/>
      <c r="PMY7" s="69"/>
      <c r="PMZ7" s="69"/>
      <c r="PNA7" s="69"/>
      <c r="PNB7" s="69"/>
      <c r="PNC7" s="69"/>
      <c r="PND7" s="69"/>
      <c r="PNE7" s="69"/>
      <c r="PNF7" s="69"/>
      <c r="PNG7" s="69"/>
      <c r="PNH7" s="69"/>
      <c r="PNI7" s="69"/>
      <c r="PNJ7" s="69"/>
      <c r="PNK7" s="69"/>
      <c r="PNL7" s="69"/>
      <c r="PNM7" s="69"/>
      <c r="PNN7" s="69"/>
      <c r="PNO7" s="69"/>
      <c r="PNP7" s="69"/>
      <c r="PNQ7" s="69"/>
      <c r="PNR7" s="69"/>
      <c r="PNS7" s="69"/>
      <c r="PNT7" s="69"/>
      <c r="PNU7" s="69"/>
      <c r="PNV7" s="69"/>
      <c r="PNW7" s="69"/>
      <c r="PNX7" s="69"/>
      <c r="PNY7" s="69"/>
      <c r="PNZ7" s="69"/>
      <c r="POA7" s="69"/>
      <c r="POB7" s="69"/>
      <c r="POC7" s="69"/>
      <c r="POD7" s="69"/>
      <c r="POE7" s="69"/>
      <c r="POF7" s="69"/>
      <c r="POG7" s="69"/>
      <c r="POH7" s="69"/>
      <c r="POI7" s="69"/>
      <c r="POJ7" s="69"/>
      <c r="POK7" s="69"/>
      <c r="POL7" s="69"/>
      <c r="POM7" s="69"/>
      <c r="PON7" s="69"/>
      <c r="POO7" s="69"/>
      <c r="POP7" s="69"/>
      <c r="POQ7" s="69"/>
      <c r="POR7" s="69"/>
      <c r="POS7" s="69"/>
      <c r="POT7" s="69"/>
      <c r="POU7" s="69"/>
      <c r="POV7" s="69"/>
      <c r="POW7" s="69"/>
      <c r="POX7" s="69"/>
      <c r="POY7" s="69"/>
      <c r="POZ7" s="69"/>
      <c r="PPA7" s="69"/>
      <c r="PPB7" s="69"/>
      <c r="PPC7" s="69"/>
      <c r="PPD7" s="69"/>
      <c r="PPE7" s="69"/>
      <c r="PPF7" s="69"/>
      <c r="PPG7" s="69"/>
      <c r="PPH7" s="69"/>
      <c r="PPI7" s="69"/>
      <c r="PPJ7" s="69"/>
      <c r="PPK7" s="69"/>
      <c r="PPL7" s="69"/>
      <c r="PPM7" s="69"/>
      <c r="PPN7" s="69"/>
      <c r="PPO7" s="69"/>
      <c r="PPP7" s="69"/>
      <c r="PPQ7" s="69"/>
      <c r="PPR7" s="69"/>
      <c r="PPS7" s="69"/>
      <c r="PPT7" s="69"/>
      <c r="PPU7" s="69"/>
      <c r="PPV7" s="69"/>
      <c r="PPW7" s="69"/>
      <c r="PPX7" s="69"/>
      <c r="PPY7" s="69"/>
      <c r="PPZ7" s="69"/>
      <c r="PQA7" s="69"/>
      <c r="PQB7" s="69"/>
      <c r="PQC7" s="69"/>
      <c r="PQD7" s="69"/>
      <c r="PQE7" s="69"/>
      <c r="PQF7" s="69"/>
      <c r="PQG7" s="69"/>
      <c r="PQH7" s="69"/>
      <c r="PQI7" s="69"/>
      <c r="PQJ7" s="69"/>
      <c r="PQK7" s="69"/>
      <c r="PQL7" s="69"/>
      <c r="PQM7" s="69"/>
      <c r="PQN7" s="69"/>
      <c r="PQO7" s="69"/>
      <c r="PQP7" s="69"/>
      <c r="PQQ7" s="69"/>
      <c r="PQR7" s="69"/>
      <c r="PQS7" s="69"/>
      <c r="PQT7" s="69"/>
      <c r="PQU7" s="69"/>
      <c r="PQV7" s="69"/>
      <c r="PQW7" s="69"/>
      <c r="PQX7" s="69"/>
      <c r="PQY7" s="69"/>
      <c r="PQZ7" s="69"/>
      <c r="PRA7" s="69"/>
      <c r="PRB7" s="69"/>
      <c r="PRC7" s="69"/>
      <c r="PRD7" s="69"/>
      <c r="PRE7" s="69"/>
      <c r="PRF7" s="69"/>
      <c r="PRG7" s="69"/>
      <c r="PRH7" s="69"/>
      <c r="PRI7" s="69"/>
      <c r="PRJ7" s="69"/>
      <c r="PRK7" s="69"/>
      <c r="PRL7" s="69"/>
      <c r="PRM7" s="69"/>
      <c r="PRN7" s="69"/>
      <c r="PRO7" s="69"/>
      <c r="PRP7" s="69"/>
      <c r="PRQ7" s="69"/>
      <c r="PRR7" s="69"/>
      <c r="PRS7" s="69"/>
      <c r="PRT7" s="69"/>
      <c r="PRU7" s="69"/>
      <c r="PRV7" s="69"/>
      <c r="PRW7" s="69"/>
      <c r="PRX7" s="69"/>
      <c r="PRY7" s="69"/>
      <c r="PRZ7" s="69"/>
      <c r="PSA7" s="69"/>
      <c r="PSB7" s="69"/>
      <c r="PSC7" s="69"/>
      <c r="PSD7" s="69"/>
      <c r="PSE7" s="69"/>
      <c r="PSF7" s="69"/>
      <c r="PSG7" s="69"/>
      <c r="PSH7" s="69"/>
      <c r="PSI7" s="69"/>
      <c r="PSJ7" s="69"/>
      <c r="PSK7" s="69"/>
      <c r="PSL7" s="69"/>
      <c r="PSM7" s="69"/>
      <c r="PSN7" s="69"/>
      <c r="PSO7" s="69"/>
      <c r="PSP7" s="69"/>
      <c r="PSQ7" s="69"/>
      <c r="PSR7" s="69"/>
      <c r="PSS7" s="69"/>
      <c r="PST7" s="69"/>
      <c r="PSU7" s="69"/>
      <c r="PSV7" s="69"/>
      <c r="PSW7" s="69"/>
      <c r="PSX7" s="69"/>
      <c r="PSY7" s="69"/>
      <c r="PSZ7" s="69"/>
      <c r="PTA7" s="69"/>
      <c r="PTB7" s="69"/>
      <c r="PTC7" s="69"/>
      <c r="PTD7" s="69"/>
      <c r="PTE7" s="69"/>
      <c r="PTF7" s="69"/>
      <c r="PTG7" s="69"/>
      <c r="PTH7" s="69"/>
      <c r="PTI7" s="69"/>
      <c r="PTJ7" s="69"/>
      <c r="PTK7" s="69"/>
      <c r="PTL7" s="69"/>
      <c r="PTM7" s="69"/>
      <c r="PTN7" s="69"/>
      <c r="PTO7" s="69"/>
      <c r="PTP7" s="69"/>
      <c r="PTQ7" s="69"/>
      <c r="PTR7" s="69"/>
      <c r="PTS7" s="69"/>
      <c r="PTT7" s="69"/>
      <c r="PTU7" s="69"/>
      <c r="PTV7" s="69"/>
      <c r="PTW7" s="69"/>
      <c r="PTX7" s="69"/>
      <c r="PTY7" s="69"/>
      <c r="PTZ7" s="69"/>
      <c r="PUA7" s="69"/>
      <c r="PUB7" s="69"/>
      <c r="PUC7" s="69"/>
      <c r="PUD7" s="69"/>
      <c r="PUE7" s="69"/>
      <c r="PUF7" s="69"/>
      <c r="PUG7" s="69"/>
      <c r="PUH7" s="69"/>
      <c r="PUI7" s="69"/>
      <c r="PUJ7" s="69"/>
      <c r="PUK7" s="69"/>
      <c r="PUL7" s="69"/>
      <c r="PUM7" s="69"/>
      <c r="PUN7" s="69"/>
      <c r="PUO7" s="69"/>
      <c r="PUP7" s="69"/>
      <c r="PUQ7" s="69"/>
      <c r="PUR7" s="69"/>
      <c r="PUS7" s="69"/>
      <c r="PUT7" s="69"/>
      <c r="PUU7" s="69"/>
      <c r="PUV7" s="69"/>
      <c r="PUW7" s="69"/>
      <c r="PUX7" s="69"/>
      <c r="PUY7" s="69"/>
      <c r="PUZ7" s="69"/>
      <c r="PVA7" s="69"/>
      <c r="PVB7" s="69"/>
      <c r="PVC7" s="69"/>
      <c r="PVD7" s="69"/>
      <c r="PVE7" s="69"/>
      <c r="PVF7" s="69"/>
      <c r="PVG7" s="69"/>
      <c r="PVH7" s="69"/>
      <c r="PVI7" s="69"/>
      <c r="PVJ7" s="69"/>
      <c r="PVK7" s="69"/>
      <c r="PVL7" s="69"/>
      <c r="PVM7" s="69"/>
      <c r="PVN7" s="69"/>
      <c r="PVO7" s="69"/>
      <c r="PVP7" s="69"/>
      <c r="PVQ7" s="69"/>
      <c r="PVR7" s="69"/>
      <c r="PVS7" s="69"/>
      <c r="PVT7" s="69"/>
      <c r="PVU7" s="69"/>
      <c r="PVV7" s="69"/>
      <c r="PVW7" s="69"/>
      <c r="PVX7" s="69"/>
      <c r="PVY7" s="69"/>
      <c r="PVZ7" s="69"/>
      <c r="PWA7" s="69"/>
      <c r="PWB7" s="69"/>
      <c r="PWC7" s="69"/>
      <c r="PWD7" s="69"/>
      <c r="PWE7" s="69"/>
      <c r="PWF7" s="69"/>
      <c r="PWG7" s="69"/>
      <c r="PWH7" s="69"/>
      <c r="PWI7" s="69"/>
      <c r="PWJ7" s="69"/>
      <c r="PWK7" s="69"/>
      <c r="PWL7" s="69"/>
      <c r="PWM7" s="69"/>
      <c r="PWN7" s="69"/>
      <c r="PWO7" s="69"/>
      <c r="PWP7" s="69"/>
      <c r="PWQ7" s="69"/>
      <c r="PWR7" s="69"/>
      <c r="PWS7" s="69"/>
      <c r="PWT7" s="69"/>
      <c r="PWU7" s="69"/>
      <c r="PWV7" s="69"/>
      <c r="PWW7" s="69"/>
      <c r="PWX7" s="69"/>
      <c r="PWY7" s="69"/>
      <c r="PWZ7" s="69"/>
      <c r="PXA7" s="69"/>
      <c r="PXB7" s="69"/>
      <c r="PXC7" s="69"/>
      <c r="PXD7" s="69"/>
      <c r="PXE7" s="69"/>
      <c r="PXF7" s="69"/>
      <c r="PXG7" s="69"/>
      <c r="PXH7" s="69"/>
      <c r="PXI7" s="69"/>
      <c r="PXJ7" s="69"/>
      <c r="PXK7" s="69"/>
      <c r="PXL7" s="69"/>
      <c r="PXM7" s="69"/>
      <c r="PXN7" s="69"/>
      <c r="PXO7" s="69"/>
      <c r="PXP7" s="69"/>
      <c r="PXQ7" s="69"/>
      <c r="PXR7" s="69"/>
      <c r="PXS7" s="69"/>
      <c r="PXT7" s="69"/>
      <c r="PXU7" s="69"/>
      <c r="PXV7" s="69"/>
      <c r="PXW7" s="69"/>
      <c r="PXX7" s="69"/>
      <c r="PXY7" s="69"/>
      <c r="PXZ7" s="69"/>
      <c r="PYA7" s="69"/>
      <c r="PYB7" s="69"/>
      <c r="PYC7" s="69"/>
      <c r="PYD7" s="69"/>
      <c r="PYE7" s="69"/>
      <c r="PYF7" s="69"/>
      <c r="PYG7" s="69"/>
      <c r="PYH7" s="69"/>
      <c r="PYI7" s="69"/>
      <c r="PYJ7" s="69"/>
      <c r="PYK7" s="69"/>
      <c r="PYL7" s="69"/>
      <c r="PYM7" s="69"/>
      <c r="PYN7" s="69"/>
      <c r="PYO7" s="69"/>
      <c r="PYP7" s="69"/>
      <c r="PYQ7" s="69"/>
      <c r="PYR7" s="69"/>
      <c r="PYS7" s="69"/>
      <c r="PYT7" s="69"/>
      <c r="PYU7" s="69"/>
      <c r="PYV7" s="69"/>
      <c r="PYW7" s="69"/>
      <c r="PYX7" s="69"/>
      <c r="PYY7" s="69"/>
      <c r="PYZ7" s="69"/>
      <c r="PZA7" s="69"/>
      <c r="PZB7" s="69"/>
      <c r="PZC7" s="69"/>
      <c r="PZD7" s="69"/>
      <c r="PZE7" s="69"/>
      <c r="PZF7" s="69"/>
      <c r="PZG7" s="69"/>
      <c r="PZH7" s="69"/>
      <c r="PZI7" s="69"/>
      <c r="PZJ7" s="69"/>
      <c r="PZK7" s="69"/>
      <c r="PZL7" s="69"/>
      <c r="PZM7" s="69"/>
      <c r="PZN7" s="69"/>
      <c r="PZO7" s="69"/>
      <c r="PZP7" s="69"/>
      <c r="PZQ7" s="69"/>
      <c r="PZR7" s="69"/>
      <c r="PZS7" s="69"/>
      <c r="PZT7" s="69"/>
      <c r="PZU7" s="69"/>
      <c r="PZV7" s="69"/>
      <c r="PZW7" s="69"/>
      <c r="PZX7" s="69"/>
      <c r="PZY7" s="69"/>
      <c r="PZZ7" s="69"/>
      <c r="QAA7" s="69"/>
      <c r="QAB7" s="69"/>
      <c r="QAC7" s="69"/>
      <c r="QAD7" s="69"/>
      <c r="QAE7" s="69"/>
      <c r="QAF7" s="69"/>
      <c r="QAG7" s="69"/>
      <c r="QAH7" s="69"/>
      <c r="QAI7" s="69"/>
      <c r="QAJ7" s="69"/>
      <c r="QAK7" s="69"/>
      <c r="QAL7" s="69"/>
      <c r="QAM7" s="69"/>
      <c r="QAN7" s="69"/>
      <c r="QAO7" s="69"/>
      <c r="QAP7" s="69"/>
      <c r="QAQ7" s="69"/>
      <c r="QAR7" s="69"/>
      <c r="QAS7" s="69"/>
      <c r="QAT7" s="69"/>
      <c r="QAU7" s="69"/>
      <c r="QAV7" s="69"/>
      <c r="QAW7" s="69"/>
      <c r="QAX7" s="69"/>
      <c r="QAY7" s="69"/>
      <c r="QAZ7" s="69"/>
      <c r="QBA7" s="69"/>
      <c r="QBB7" s="69"/>
      <c r="QBC7" s="69"/>
      <c r="QBD7" s="69"/>
      <c r="QBE7" s="69"/>
      <c r="QBF7" s="69"/>
      <c r="QBG7" s="69"/>
      <c r="QBH7" s="69"/>
      <c r="QBI7" s="69"/>
      <c r="QBJ7" s="69"/>
      <c r="QBK7" s="69"/>
      <c r="QBL7" s="69"/>
      <c r="QBM7" s="69"/>
      <c r="QBN7" s="69"/>
      <c r="QBO7" s="69"/>
      <c r="QBP7" s="69"/>
      <c r="QBQ7" s="69"/>
      <c r="QBR7" s="69"/>
      <c r="QBS7" s="69"/>
      <c r="QBT7" s="69"/>
      <c r="QBU7" s="69"/>
      <c r="QBV7" s="69"/>
      <c r="QBW7" s="69"/>
      <c r="QBX7" s="69"/>
      <c r="QBY7" s="69"/>
      <c r="QBZ7" s="69"/>
      <c r="QCA7" s="69"/>
      <c r="QCB7" s="69"/>
      <c r="QCC7" s="69"/>
      <c r="QCD7" s="69"/>
      <c r="QCE7" s="69"/>
      <c r="QCF7" s="69"/>
      <c r="QCG7" s="69"/>
      <c r="QCH7" s="69"/>
      <c r="QCI7" s="69"/>
      <c r="QCJ7" s="69"/>
      <c r="QCK7" s="69"/>
      <c r="QCL7" s="69"/>
      <c r="QCM7" s="69"/>
      <c r="QCN7" s="69"/>
      <c r="QCO7" s="69"/>
      <c r="QCP7" s="69"/>
      <c r="QCQ7" s="69"/>
      <c r="QCR7" s="69"/>
      <c r="QCS7" s="69"/>
      <c r="QCT7" s="69"/>
      <c r="QCU7" s="69"/>
      <c r="QCV7" s="69"/>
      <c r="QCW7" s="69"/>
      <c r="QCX7" s="69"/>
      <c r="QCY7" s="69"/>
      <c r="QCZ7" s="69"/>
      <c r="QDA7" s="69"/>
      <c r="QDB7" s="69"/>
      <c r="QDC7" s="69"/>
      <c r="QDD7" s="69"/>
      <c r="QDE7" s="69"/>
      <c r="QDF7" s="69"/>
      <c r="QDG7" s="69"/>
      <c r="QDH7" s="69"/>
      <c r="QDI7" s="69"/>
      <c r="QDJ7" s="69"/>
      <c r="QDK7" s="69"/>
      <c r="QDL7" s="69"/>
      <c r="QDM7" s="69"/>
      <c r="QDN7" s="69"/>
      <c r="QDO7" s="69"/>
      <c r="QDP7" s="69"/>
      <c r="QDQ7" s="69"/>
      <c r="QDR7" s="69"/>
      <c r="QDS7" s="69"/>
      <c r="QDT7" s="69"/>
      <c r="QDU7" s="69"/>
      <c r="QDV7" s="69"/>
      <c r="QDW7" s="69"/>
      <c r="QDX7" s="69"/>
      <c r="QDY7" s="69"/>
      <c r="QDZ7" s="69"/>
      <c r="QEA7" s="69"/>
      <c r="QEB7" s="69"/>
      <c r="QEC7" s="69"/>
      <c r="QED7" s="69"/>
      <c r="QEE7" s="69"/>
      <c r="QEF7" s="69"/>
      <c r="QEG7" s="69"/>
      <c r="QEH7" s="69"/>
      <c r="QEI7" s="69"/>
      <c r="QEJ7" s="69"/>
      <c r="QEK7" s="69"/>
      <c r="QEL7" s="69"/>
      <c r="QEM7" s="69"/>
      <c r="QEN7" s="69"/>
      <c r="QEO7" s="69"/>
      <c r="QEP7" s="69"/>
      <c r="QEQ7" s="69"/>
      <c r="QER7" s="69"/>
      <c r="QES7" s="69"/>
      <c r="QET7" s="69"/>
      <c r="QEU7" s="69"/>
      <c r="QEV7" s="69"/>
      <c r="QEW7" s="69"/>
      <c r="QEX7" s="69"/>
      <c r="QEY7" s="69"/>
      <c r="QEZ7" s="69"/>
      <c r="QFA7" s="69"/>
      <c r="QFB7" s="69"/>
      <c r="QFC7" s="69"/>
      <c r="QFD7" s="69"/>
      <c r="QFE7" s="69"/>
      <c r="QFF7" s="69"/>
      <c r="QFG7" s="69"/>
      <c r="QFH7" s="69"/>
      <c r="QFI7" s="69"/>
      <c r="QFJ7" s="69"/>
      <c r="QFK7" s="69"/>
      <c r="QFL7" s="69"/>
      <c r="QFM7" s="69"/>
      <c r="QFN7" s="69"/>
      <c r="QFO7" s="69"/>
      <c r="QFP7" s="69"/>
      <c r="QFQ7" s="69"/>
      <c r="QFR7" s="69"/>
      <c r="QFS7" s="69"/>
      <c r="QFT7" s="69"/>
      <c r="QFU7" s="69"/>
      <c r="QFV7" s="69"/>
      <c r="QFW7" s="69"/>
      <c r="QFX7" s="69"/>
      <c r="QFY7" s="69"/>
      <c r="QFZ7" s="69"/>
      <c r="QGA7" s="69"/>
      <c r="QGB7" s="69"/>
      <c r="QGC7" s="69"/>
      <c r="QGD7" s="69"/>
      <c r="QGE7" s="69"/>
      <c r="QGF7" s="69"/>
      <c r="QGG7" s="69"/>
      <c r="QGH7" s="69"/>
      <c r="QGI7" s="69"/>
      <c r="QGJ7" s="69"/>
      <c r="QGK7" s="69"/>
      <c r="QGL7" s="69"/>
      <c r="QGM7" s="69"/>
      <c r="QGN7" s="69"/>
      <c r="QGO7" s="69"/>
      <c r="QGP7" s="69"/>
      <c r="QGQ7" s="69"/>
      <c r="QGR7" s="69"/>
      <c r="QGS7" s="69"/>
      <c r="QGT7" s="69"/>
      <c r="QGU7" s="69"/>
      <c r="QGV7" s="69"/>
      <c r="QGW7" s="69"/>
      <c r="QGX7" s="69"/>
      <c r="QGY7" s="69"/>
      <c r="QGZ7" s="69"/>
      <c r="QHA7" s="69"/>
      <c r="QHB7" s="69"/>
      <c r="QHC7" s="69"/>
      <c r="QHD7" s="69"/>
      <c r="QHE7" s="69"/>
      <c r="QHF7" s="69"/>
      <c r="QHG7" s="69"/>
      <c r="QHH7" s="69"/>
      <c r="QHI7" s="69"/>
      <c r="QHJ7" s="69"/>
      <c r="QHK7" s="69"/>
      <c r="QHL7" s="69"/>
      <c r="QHM7" s="69"/>
      <c r="QHN7" s="69"/>
      <c r="QHO7" s="69"/>
      <c r="QHP7" s="69"/>
      <c r="QHQ7" s="69"/>
      <c r="QHR7" s="69"/>
      <c r="QHS7" s="69"/>
      <c r="QHT7" s="69"/>
      <c r="QHU7" s="69"/>
      <c r="QHV7" s="69"/>
      <c r="QHW7" s="69"/>
      <c r="QHX7" s="69"/>
      <c r="QHY7" s="69"/>
      <c r="QHZ7" s="69"/>
      <c r="QIA7" s="69"/>
      <c r="QIB7" s="69"/>
      <c r="QIC7" s="69"/>
      <c r="QID7" s="69"/>
      <c r="QIE7" s="69"/>
      <c r="QIF7" s="69"/>
      <c r="QIG7" s="69"/>
      <c r="QIH7" s="69"/>
      <c r="QII7" s="69"/>
      <c r="QIJ7" s="69"/>
      <c r="QIK7" s="69"/>
      <c r="QIL7" s="69"/>
      <c r="QIM7" s="69"/>
      <c r="QIN7" s="69"/>
      <c r="QIO7" s="69"/>
      <c r="QIP7" s="69"/>
      <c r="QIQ7" s="69"/>
      <c r="QIR7" s="69"/>
      <c r="QIS7" s="69"/>
      <c r="QIT7" s="69"/>
      <c r="QIU7" s="69"/>
      <c r="QIV7" s="69"/>
      <c r="QIW7" s="69"/>
      <c r="QIX7" s="69"/>
      <c r="QIY7" s="69"/>
      <c r="QIZ7" s="69"/>
      <c r="QJA7" s="69"/>
      <c r="QJB7" s="69"/>
      <c r="QJC7" s="69"/>
      <c r="QJD7" s="69"/>
      <c r="QJE7" s="69"/>
      <c r="QJF7" s="69"/>
      <c r="QJG7" s="69"/>
      <c r="QJH7" s="69"/>
      <c r="QJI7" s="69"/>
      <c r="QJJ7" s="69"/>
      <c r="QJK7" s="69"/>
      <c r="QJL7" s="69"/>
      <c r="QJM7" s="69"/>
      <c r="QJN7" s="69"/>
      <c r="QJO7" s="69"/>
      <c r="QJP7" s="69"/>
      <c r="QJQ7" s="69"/>
      <c r="QJR7" s="69"/>
      <c r="QJS7" s="69"/>
      <c r="QJT7" s="69"/>
      <c r="QJU7" s="69"/>
      <c r="QJV7" s="69"/>
      <c r="QJW7" s="69"/>
      <c r="QJX7" s="69"/>
      <c r="QJY7" s="69"/>
      <c r="QJZ7" s="69"/>
      <c r="QKA7" s="69"/>
      <c r="QKB7" s="69"/>
      <c r="QKC7" s="69"/>
      <c r="QKD7" s="69"/>
      <c r="QKE7" s="69"/>
      <c r="QKF7" s="69"/>
      <c r="QKG7" s="69"/>
      <c r="QKH7" s="69"/>
      <c r="QKI7" s="69"/>
      <c r="QKJ7" s="69"/>
      <c r="QKK7" s="69"/>
      <c r="QKL7" s="69"/>
      <c r="QKM7" s="69"/>
      <c r="QKN7" s="69"/>
      <c r="QKO7" s="69"/>
      <c r="QKP7" s="69"/>
      <c r="QKQ7" s="69"/>
      <c r="QKR7" s="69"/>
      <c r="QKS7" s="69"/>
      <c r="QKT7" s="69"/>
      <c r="QKU7" s="69"/>
      <c r="QKV7" s="69"/>
      <c r="QKW7" s="69"/>
      <c r="QKX7" s="69"/>
      <c r="QKY7" s="69"/>
      <c r="QKZ7" s="69"/>
      <c r="QLA7" s="69"/>
      <c r="QLB7" s="69"/>
      <c r="QLC7" s="69"/>
      <c r="QLD7" s="69"/>
      <c r="QLE7" s="69"/>
      <c r="QLF7" s="69"/>
      <c r="QLG7" s="69"/>
      <c r="QLH7" s="69"/>
      <c r="QLI7" s="69"/>
      <c r="QLJ7" s="69"/>
      <c r="QLK7" s="69"/>
      <c r="QLL7" s="69"/>
      <c r="QLM7" s="69"/>
      <c r="QLN7" s="69"/>
      <c r="QLO7" s="69"/>
      <c r="QLP7" s="69"/>
      <c r="QLQ7" s="69"/>
      <c r="QLR7" s="69"/>
      <c r="QLS7" s="69"/>
      <c r="QLT7" s="69"/>
      <c r="QLU7" s="69"/>
      <c r="QLV7" s="69"/>
      <c r="QLW7" s="69"/>
      <c r="QLX7" s="69"/>
      <c r="QLY7" s="69"/>
      <c r="QLZ7" s="69"/>
      <c r="QMA7" s="69"/>
      <c r="QMB7" s="69"/>
      <c r="QMC7" s="69"/>
      <c r="QMD7" s="69"/>
      <c r="QME7" s="69"/>
      <c r="QMF7" s="69"/>
      <c r="QMG7" s="69"/>
      <c r="QMH7" s="69"/>
      <c r="QMI7" s="69"/>
      <c r="QMJ7" s="69"/>
      <c r="QMK7" s="69"/>
      <c r="QML7" s="69"/>
      <c r="QMM7" s="69"/>
      <c r="QMN7" s="69"/>
      <c r="QMO7" s="69"/>
      <c r="QMP7" s="69"/>
      <c r="QMQ7" s="69"/>
      <c r="QMR7" s="69"/>
      <c r="QMS7" s="69"/>
      <c r="QMT7" s="69"/>
      <c r="QMU7" s="69"/>
      <c r="QMV7" s="69"/>
      <c r="QMW7" s="69"/>
      <c r="QMX7" s="69"/>
      <c r="QMY7" s="69"/>
      <c r="QMZ7" s="69"/>
      <c r="QNA7" s="69"/>
      <c r="QNB7" s="69"/>
      <c r="QNC7" s="69"/>
      <c r="QND7" s="69"/>
      <c r="QNE7" s="69"/>
      <c r="QNF7" s="69"/>
      <c r="QNG7" s="69"/>
      <c r="QNH7" s="69"/>
      <c r="QNI7" s="69"/>
      <c r="QNJ7" s="69"/>
      <c r="QNK7" s="69"/>
      <c r="QNL7" s="69"/>
      <c r="QNM7" s="69"/>
      <c r="QNN7" s="69"/>
      <c r="QNO7" s="69"/>
      <c r="QNP7" s="69"/>
      <c r="QNQ7" s="69"/>
      <c r="QNR7" s="69"/>
      <c r="QNS7" s="69"/>
      <c r="QNT7" s="69"/>
      <c r="QNU7" s="69"/>
      <c r="QNV7" s="69"/>
      <c r="QNW7" s="69"/>
      <c r="QNX7" s="69"/>
      <c r="QNY7" s="69"/>
      <c r="QNZ7" s="69"/>
      <c r="QOA7" s="69"/>
      <c r="QOB7" s="69"/>
      <c r="QOC7" s="69"/>
      <c r="QOD7" s="69"/>
      <c r="QOE7" s="69"/>
      <c r="QOF7" s="69"/>
      <c r="QOG7" s="69"/>
      <c r="QOH7" s="69"/>
      <c r="QOI7" s="69"/>
      <c r="QOJ7" s="69"/>
      <c r="QOK7" s="69"/>
      <c r="QOL7" s="69"/>
      <c r="QOM7" s="69"/>
      <c r="QON7" s="69"/>
      <c r="QOO7" s="69"/>
      <c r="QOP7" s="69"/>
      <c r="QOQ7" s="69"/>
      <c r="QOR7" s="69"/>
      <c r="QOS7" s="69"/>
      <c r="QOT7" s="69"/>
      <c r="QOU7" s="69"/>
      <c r="QOV7" s="69"/>
      <c r="QOW7" s="69"/>
      <c r="QOX7" s="69"/>
      <c r="QOY7" s="69"/>
      <c r="QOZ7" s="69"/>
      <c r="QPA7" s="69"/>
      <c r="QPB7" s="69"/>
      <c r="QPC7" s="69"/>
      <c r="QPD7" s="69"/>
      <c r="QPE7" s="69"/>
      <c r="QPF7" s="69"/>
      <c r="QPG7" s="69"/>
      <c r="QPH7" s="69"/>
      <c r="QPI7" s="69"/>
      <c r="QPJ7" s="69"/>
      <c r="QPK7" s="69"/>
      <c r="QPL7" s="69"/>
      <c r="QPM7" s="69"/>
      <c r="QPN7" s="69"/>
      <c r="QPO7" s="69"/>
      <c r="QPP7" s="69"/>
      <c r="QPQ7" s="69"/>
      <c r="QPR7" s="69"/>
      <c r="QPS7" s="69"/>
      <c r="QPT7" s="69"/>
      <c r="QPU7" s="69"/>
      <c r="QPV7" s="69"/>
      <c r="QPW7" s="69"/>
      <c r="QPX7" s="69"/>
      <c r="QPY7" s="69"/>
      <c r="QPZ7" s="69"/>
      <c r="QQA7" s="69"/>
      <c r="QQB7" s="69"/>
      <c r="QQC7" s="69"/>
      <c r="QQD7" s="69"/>
      <c r="QQE7" s="69"/>
      <c r="QQF7" s="69"/>
      <c r="QQG7" s="69"/>
      <c r="QQH7" s="69"/>
      <c r="QQI7" s="69"/>
      <c r="QQJ7" s="69"/>
      <c r="QQK7" s="69"/>
      <c r="QQL7" s="69"/>
      <c r="QQM7" s="69"/>
      <c r="QQN7" s="69"/>
      <c r="QQO7" s="69"/>
      <c r="QQP7" s="69"/>
      <c r="QQQ7" s="69"/>
      <c r="QQR7" s="69"/>
      <c r="QQS7" s="69"/>
      <c r="QQT7" s="69"/>
      <c r="QQU7" s="69"/>
      <c r="QQV7" s="69"/>
      <c r="QQW7" s="69"/>
      <c r="QQX7" s="69"/>
      <c r="QQY7" s="69"/>
      <c r="QQZ7" s="69"/>
      <c r="QRA7" s="69"/>
      <c r="QRB7" s="69"/>
      <c r="QRC7" s="69"/>
      <c r="QRD7" s="69"/>
      <c r="QRE7" s="69"/>
      <c r="QRF7" s="69"/>
      <c r="QRG7" s="69"/>
      <c r="QRH7" s="69"/>
      <c r="QRI7" s="69"/>
      <c r="QRJ7" s="69"/>
      <c r="QRK7" s="69"/>
      <c r="QRL7" s="69"/>
      <c r="QRM7" s="69"/>
      <c r="QRN7" s="69"/>
      <c r="QRO7" s="69"/>
      <c r="QRP7" s="69"/>
      <c r="QRQ7" s="69"/>
      <c r="QRR7" s="69"/>
      <c r="QRS7" s="69"/>
      <c r="QRT7" s="69"/>
      <c r="QRU7" s="69"/>
      <c r="QRV7" s="69"/>
      <c r="QRW7" s="69"/>
      <c r="QRX7" s="69"/>
      <c r="QRY7" s="69"/>
      <c r="QRZ7" s="69"/>
      <c r="QSA7" s="69"/>
      <c r="QSB7" s="69"/>
      <c r="QSC7" s="69"/>
      <c r="QSD7" s="69"/>
      <c r="QSE7" s="69"/>
      <c r="QSF7" s="69"/>
      <c r="QSG7" s="69"/>
      <c r="QSH7" s="69"/>
      <c r="QSI7" s="69"/>
      <c r="QSJ7" s="69"/>
      <c r="QSK7" s="69"/>
      <c r="QSL7" s="69"/>
      <c r="QSM7" s="69"/>
      <c r="QSN7" s="69"/>
      <c r="QSO7" s="69"/>
      <c r="QSP7" s="69"/>
      <c r="QSQ7" s="69"/>
      <c r="QSR7" s="69"/>
      <c r="QSS7" s="69"/>
      <c r="QST7" s="69"/>
      <c r="QSU7" s="69"/>
      <c r="QSV7" s="69"/>
      <c r="QSW7" s="69"/>
      <c r="QSX7" s="69"/>
      <c r="QSY7" s="69"/>
      <c r="QSZ7" s="69"/>
      <c r="QTA7" s="69"/>
      <c r="QTB7" s="69"/>
      <c r="QTC7" s="69"/>
      <c r="QTD7" s="69"/>
      <c r="QTE7" s="69"/>
      <c r="QTF7" s="69"/>
      <c r="QTG7" s="69"/>
      <c r="QTH7" s="69"/>
      <c r="QTI7" s="69"/>
      <c r="QTJ7" s="69"/>
      <c r="QTK7" s="69"/>
      <c r="QTL7" s="69"/>
      <c r="QTM7" s="69"/>
      <c r="QTN7" s="69"/>
      <c r="QTO7" s="69"/>
      <c r="QTP7" s="69"/>
      <c r="QTQ7" s="69"/>
      <c r="QTR7" s="69"/>
      <c r="QTS7" s="69"/>
      <c r="QTT7" s="69"/>
      <c r="QTU7" s="69"/>
      <c r="QTV7" s="69"/>
      <c r="QTW7" s="69"/>
      <c r="QTX7" s="69"/>
      <c r="QTY7" s="69"/>
      <c r="QTZ7" s="69"/>
      <c r="QUA7" s="69"/>
      <c r="QUB7" s="69"/>
      <c r="QUC7" s="69"/>
      <c r="QUD7" s="69"/>
      <c r="QUE7" s="69"/>
      <c r="QUF7" s="69"/>
      <c r="QUG7" s="69"/>
      <c r="QUH7" s="69"/>
      <c r="QUI7" s="69"/>
      <c r="QUJ7" s="69"/>
      <c r="QUK7" s="69"/>
      <c r="QUL7" s="69"/>
      <c r="QUM7" s="69"/>
      <c r="QUN7" s="69"/>
      <c r="QUO7" s="69"/>
      <c r="QUP7" s="69"/>
      <c r="QUQ7" s="69"/>
      <c r="QUR7" s="69"/>
      <c r="QUS7" s="69"/>
      <c r="QUT7" s="69"/>
      <c r="QUU7" s="69"/>
      <c r="QUV7" s="69"/>
      <c r="QUW7" s="69"/>
      <c r="QUX7" s="69"/>
      <c r="QUY7" s="69"/>
      <c r="QUZ7" s="69"/>
      <c r="QVA7" s="69"/>
      <c r="QVB7" s="69"/>
      <c r="QVC7" s="69"/>
      <c r="QVD7" s="69"/>
      <c r="QVE7" s="69"/>
      <c r="QVF7" s="69"/>
      <c r="QVG7" s="69"/>
      <c r="QVH7" s="69"/>
      <c r="QVI7" s="69"/>
      <c r="QVJ7" s="69"/>
      <c r="QVK7" s="69"/>
      <c r="QVL7" s="69"/>
      <c r="QVM7" s="69"/>
      <c r="QVN7" s="69"/>
      <c r="QVO7" s="69"/>
      <c r="QVP7" s="69"/>
      <c r="QVQ7" s="69"/>
      <c r="QVR7" s="69"/>
      <c r="QVS7" s="69"/>
      <c r="QVT7" s="69"/>
      <c r="QVU7" s="69"/>
      <c r="QVV7" s="69"/>
      <c r="QVW7" s="69"/>
      <c r="QVX7" s="69"/>
      <c r="QVY7" s="69"/>
      <c r="QVZ7" s="69"/>
      <c r="QWA7" s="69"/>
      <c r="QWB7" s="69"/>
      <c r="QWC7" s="69"/>
      <c r="QWD7" s="69"/>
      <c r="QWE7" s="69"/>
      <c r="QWF7" s="69"/>
      <c r="QWG7" s="69"/>
      <c r="QWH7" s="69"/>
      <c r="QWI7" s="69"/>
      <c r="QWJ7" s="69"/>
      <c r="QWK7" s="69"/>
      <c r="QWL7" s="69"/>
      <c r="QWM7" s="69"/>
      <c r="QWN7" s="69"/>
      <c r="QWO7" s="69"/>
      <c r="QWP7" s="69"/>
      <c r="QWQ7" s="69"/>
      <c r="QWR7" s="69"/>
      <c r="QWS7" s="69"/>
      <c r="QWT7" s="69"/>
      <c r="QWU7" s="69"/>
      <c r="QWV7" s="69"/>
      <c r="QWW7" s="69"/>
      <c r="QWX7" s="69"/>
      <c r="QWY7" s="69"/>
      <c r="QWZ7" s="69"/>
      <c r="QXA7" s="69"/>
      <c r="QXB7" s="69"/>
      <c r="QXC7" s="69"/>
      <c r="QXD7" s="69"/>
      <c r="QXE7" s="69"/>
      <c r="QXF7" s="69"/>
      <c r="QXG7" s="69"/>
      <c r="QXH7" s="69"/>
      <c r="QXI7" s="69"/>
      <c r="QXJ7" s="69"/>
      <c r="QXK7" s="69"/>
      <c r="QXL7" s="69"/>
      <c r="QXM7" s="69"/>
      <c r="QXN7" s="69"/>
      <c r="QXO7" s="69"/>
      <c r="QXP7" s="69"/>
      <c r="QXQ7" s="69"/>
      <c r="QXR7" s="69"/>
      <c r="QXS7" s="69"/>
      <c r="QXT7" s="69"/>
      <c r="QXU7" s="69"/>
      <c r="QXV7" s="69"/>
      <c r="QXW7" s="69"/>
      <c r="QXX7" s="69"/>
      <c r="QXY7" s="69"/>
      <c r="QXZ7" s="69"/>
      <c r="QYA7" s="69"/>
      <c r="QYB7" s="69"/>
      <c r="QYC7" s="69"/>
      <c r="QYD7" s="69"/>
      <c r="QYE7" s="69"/>
      <c r="QYF7" s="69"/>
      <c r="QYG7" s="69"/>
      <c r="QYH7" s="69"/>
      <c r="QYI7" s="69"/>
      <c r="QYJ7" s="69"/>
      <c r="QYK7" s="69"/>
      <c r="QYL7" s="69"/>
      <c r="QYM7" s="69"/>
      <c r="QYN7" s="69"/>
      <c r="QYO7" s="69"/>
      <c r="QYP7" s="69"/>
      <c r="QYQ7" s="69"/>
      <c r="QYR7" s="69"/>
      <c r="QYS7" s="69"/>
      <c r="QYT7" s="69"/>
      <c r="QYU7" s="69"/>
      <c r="QYV7" s="69"/>
      <c r="QYW7" s="69"/>
      <c r="QYX7" s="69"/>
      <c r="QYY7" s="69"/>
      <c r="QYZ7" s="69"/>
      <c r="QZA7" s="69"/>
      <c r="QZB7" s="69"/>
      <c r="QZC7" s="69"/>
      <c r="QZD7" s="69"/>
      <c r="QZE7" s="69"/>
      <c r="QZF7" s="69"/>
      <c r="QZG7" s="69"/>
      <c r="QZH7" s="69"/>
      <c r="QZI7" s="69"/>
      <c r="QZJ7" s="69"/>
      <c r="QZK7" s="69"/>
      <c r="QZL7" s="69"/>
      <c r="QZM7" s="69"/>
      <c r="QZN7" s="69"/>
      <c r="QZO7" s="69"/>
      <c r="QZP7" s="69"/>
      <c r="QZQ7" s="69"/>
      <c r="QZR7" s="69"/>
      <c r="QZS7" s="69"/>
      <c r="QZT7" s="69"/>
      <c r="QZU7" s="69"/>
      <c r="QZV7" s="69"/>
      <c r="QZW7" s="69"/>
      <c r="QZX7" s="69"/>
      <c r="QZY7" s="69"/>
      <c r="QZZ7" s="69"/>
      <c r="RAA7" s="69"/>
      <c r="RAB7" s="69"/>
      <c r="RAC7" s="69"/>
      <c r="RAD7" s="69"/>
      <c r="RAE7" s="69"/>
      <c r="RAF7" s="69"/>
      <c r="RAG7" s="69"/>
      <c r="RAH7" s="69"/>
      <c r="RAI7" s="69"/>
      <c r="RAJ7" s="69"/>
      <c r="RAK7" s="69"/>
      <c r="RAL7" s="69"/>
      <c r="RAM7" s="69"/>
      <c r="RAN7" s="69"/>
      <c r="RAO7" s="69"/>
      <c r="RAP7" s="69"/>
      <c r="RAQ7" s="69"/>
      <c r="RAR7" s="69"/>
      <c r="RAS7" s="69"/>
      <c r="RAT7" s="69"/>
      <c r="RAU7" s="69"/>
      <c r="RAV7" s="69"/>
      <c r="RAW7" s="69"/>
      <c r="RAX7" s="69"/>
      <c r="RAY7" s="69"/>
      <c r="RAZ7" s="69"/>
      <c r="RBA7" s="69"/>
      <c r="RBB7" s="69"/>
      <c r="RBC7" s="69"/>
      <c r="RBD7" s="69"/>
      <c r="RBE7" s="69"/>
      <c r="RBF7" s="69"/>
      <c r="RBG7" s="69"/>
      <c r="RBH7" s="69"/>
      <c r="RBI7" s="69"/>
      <c r="RBJ7" s="69"/>
      <c r="RBK7" s="69"/>
      <c r="RBL7" s="69"/>
      <c r="RBM7" s="69"/>
      <c r="RBN7" s="69"/>
      <c r="RBO7" s="69"/>
      <c r="RBP7" s="69"/>
      <c r="RBQ7" s="69"/>
      <c r="RBR7" s="69"/>
      <c r="RBS7" s="69"/>
      <c r="RBT7" s="69"/>
      <c r="RBU7" s="69"/>
      <c r="RBV7" s="69"/>
      <c r="RBW7" s="69"/>
      <c r="RBX7" s="69"/>
      <c r="RBY7" s="69"/>
      <c r="RBZ7" s="69"/>
      <c r="RCA7" s="69"/>
      <c r="RCB7" s="69"/>
      <c r="RCC7" s="69"/>
      <c r="RCD7" s="69"/>
      <c r="RCE7" s="69"/>
      <c r="RCF7" s="69"/>
      <c r="RCG7" s="69"/>
      <c r="RCH7" s="69"/>
      <c r="RCI7" s="69"/>
      <c r="RCJ7" s="69"/>
      <c r="RCK7" s="69"/>
      <c r="RCL7" s="69"/>
      <c r="RCM7" s="69"/>
      <c r="RCN7" s="69"/>
      <c r="RCO7" s="69"/>
      <c r="RCP7" s="69"/>
      <c r="RCQ7" s="69"/>
      <c r="RCR7" s="69"/>
      <c r="RCS7" s="69"/>
      <c r="RCT7" s="69"/>
      <c r="RCU7" s="69"/>
      <c r="RCV7" s="69"/>
      <c r="RCW7" s="69"/>
      <c r="RCX7" s="69"/>
      <c r="RCY7" s="69"/>
      <c r="RCZ7" s="69"/>
      <c r="RDA7" s="69"/>
      <c r="RDB7" s="69"/>
      <c r="RDC7" s="69"/>
      <c r="RDD7" s="69"/>
      <c r="RDE7" s="69"/>
      <c r="RDF7" s="69"/>
      <c r="RDG7" s="69"/>
      <c r="RDH7" s="69"/>
      <c r="RDI7" s="69"/>
      <c r="RDJ7" s="69"/>
      <c r="RDK7" s="69"/>
      <c r="RDL7" s="69"/>
      <c r="RDM7" s="69"/>
      <c r="RDN7" s="69"/>
      <c r="RDO7" s="69"/>
    </row>
    <row r="8" spans="1:12287" s="57" customFormat="1" x14ac:dyDescent="0.2">
      <c r="A8" s="62"/>
      <c r="B8" s="72"/>
      <c r="C8" s="72"/>
      <c r="D8" s="72"/>
      <c r="E8" s="74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  <c r="IW8" s="69"/>
      <c r="IX8" s="69"/>
      <c r="IY8" s="69"/>
      <c r="IZ8" s="69"/>
      <c r="JA8" s="69"/>
      <c r="JB8" s="69"/>
      <c r="JC8" s="69"/>
      <c r="JD8" s="69"/>
      <c r="JE8" s="69"/>
      <c r="JF8" s="69"/>
      <c r="JG8" s="69"/>
      <c r="JH8" s="69"/>
      <c r="JI8" s="69"/>
      <c r="JJ8" s="69"/>
      <c r="JK8" s="69"/>
      <c r="JL8" s="69"/>
      <c r="JM8" s="69"/>
      <c r="JN8" s="69"/>
      <c r="JO8" s="69"/>
      <c r="JP8" s="69"/>
      <c r="JQ8" s="69"/>
      <c r="JR8" s="69"/>
      <c r="JS8" s="69"/>
      <c r="JT8" s="69"/>
      <c r="JU8" s="69"/>
      <c r="JV8" s="69"/>
      <c r="JW8" s="69"/>
      <c r="JX8" s="69"/>
      <c r="JY8" s="69"/>
      <c r="JZ8" s="69"/>
      <c r="KA8" s="69"/>
      <c r="KB8" s="69"/>
      <c r="KC8" s="69"/>
      <c r="KD8" s="69"/>
      <c r="KE8" s="69"/>
      <c r="KF8" s="69"/>
      <c r="KG8" s="69"/>
      <c r="KH8" s="69"/>
      <c r="KI8" s="69"/>
      <c r="KJ8" s="69"/>
      <c r="KK8" s="69"/>
      <c r="KL8" s="69"/>
      <c r="KM8" s="69"/>
      <c r="KN8" s="69"/>
      <c r="KO8" s="69"/>
      <c r="KP8" s="69"/>
      <c r="KQ8" s="69"/>
      <c r="KR8" s="69"/>
      <c r="KS8" s="69"/>
      <c r="KT8" s="69"/>
      <c r="KU8" s="69"/>
      <c r="KV8" s="69"/>
      <c r="KW8" s="69"/>
      <c r="KX8" s="69"/>
      <c r="KY8" s="69"/>
      <c r="KZ8" s="69"/>
      <c r="LA8" s="69"/>
      <c r="LB8" s="69"/>
      <c r="LC8" s="69"/>
      <c r="LD8" s="69"/>
      <c r="LE8" s="69"/>
      <c r="LF8" s="69"/>
      <c r="LG8" s="69"/>
      <c r="LH8" s="69"/>
      <c r="LI8" s="69"/>
      <c r="LJ8" s="69"/>
      <c r="LK8" s="69"/>
      <c r="LL8" s="69"/>
      <c r="LM8" s="69"/>
      <c r="LN8" s="69"/>
      <c r="LO8" s="69"/>
      <c r="LP8" s="69"/>
      <c r="LQ8" s="69"/>
      <c r="LR8" s="69"/>
      <c r="LS8" s="69"/>
      <c r="LT8" s="69"/>
      <c r="LU8" s="69"/>
      <c r="LV8" s="69"/>
      <c r="LW8" s="69"/>
      <c r="LX8" s="69"/>
      <c r="LY8" s="69"/>
      <c r="LZ8" s="69"/>
      <c r="MA8" s="69"/>
      <c r="MB8" s="69"/>
      <c r="MC8" s="69"/>
      <c r="MD8" s="69"/>
      <c r="ME8" s="69"/>
      <c r="MF8" s="69"/>
      <c r="MG8" s="69"/>
      <c r="MH8" s="69"/>
      <c r="MI8" s="69"/>
      <c r="MJ8" s="69"/>
      <c r="MK8" s="69"/>
      <c r="ML8" s="69"/>
      <c r="MM8" s="69"/>
      <c r="MN8" s="69"/>
      <c r="MO8" s="69"/>
      <c r="MP8" s="69"/>
      <c r="MQ8" s="69"/>
      <c r="MR8" s="69"/>
      <c r="MS8" s="69"/>
      <c r="MT8" s="69"/>
      <c r="MU8" s="69"/>
      <c r="MV8" s="69"/>
      <c r="MW8" s="69"/>
      <c r="MX8" s="69"/>
      <c r="MY8" s="69"/>
      <c r="MZ8" s="69"/>
      <c r="NA8" s="69"/>
      <c r="NB8" s="69"/>
      <c r="NC8" s="69"/>
      <c r="ND8" s="69"/>
      <c r="NE8" s="69"/>
      <c r="NF8" s="69"/>
      <c r="NG8" s="69"/>
      <c r="NH8" s="69"/>
      <c r="NI8" s="69"/>
      <c r="NJ8" s="69"/>
      <c r="NK8" s="69"/>
      <c r="NL8" s="69"/>
      <c r="NM8" s="69"/>
      <c r="NN8" s="69"/>
      <c r="NO8" s="69"/>
      <c r="NP8" s="69"/>
      <c r="NQ8" s="69"/>
      <c r="NR8" s="69"/>
      <c r="NS8" s="69"/>
      <c r="NT8" s="69"/>
      <c r="NU8" s="69"/>
      <c r="NV8" s="69"/>
      <c r="NW8" s="69"/>
      <c r="NX8" s="69"/>
      <c r="NY8" s="69"/>
      <c r="NZ8" s="69"/>
      <c r="OA8" s="69"/>
      <c r="OB8" s="69"/>
      <c r="OC8" s="69"/>
      <c r="OD8" s="69"/>
      <c r="OE8" s="69"/>
      <c r="OF8" s="69"/>
      <c r="OG8" s="69"/>
      <c r="OH8" s="69"/>
      <c r="OI8" s="69"/>
      <c r="OJ8" s="69"/>
      <c r="OK8" s="69"/>
      <c r="OL8" s="69"/>
      <c r="OM8" s="69"/>
      <c r="ON8" s="69"/>
      <c r="OO8" s="69"/>
      <c r="OP8" s="69"/>
      <c r="OQ8" s="69"/>
      <c r="OR8" s="69"/>
      <c r="OS8" s="69"/>
      <c r="OT8" s="69"/>
      <c r="OU8" s="69"/>
      <c r="OV8" s="69"/>
      <c r="OW8" s="69"/>
      <c r="OX8" s="69"/>
      <c r="OY8" s="69"/>
      <c r="OZ8" s="69"/>
      <c r="PA8" s="69"/>
      <c r="PB8" s="69"/>
      <c r="PC8" s="69"/>
      <c r="PD8" s="69"/>
      <c r="PE8" s="69"/>
      <c r="PF8" s="69"/>
      <c r="PG8" s="69"/>
      <c r="PH8" s="69"/>
      <c r="PI8" s="69"/>
      <c r="PJ8" s="69"/>
      <c r="PK8" s="69"/>
      <c r="PL8" s="69"/>
      <c r="PM8" s="69"/>
      <c r="PN8" s="69"/>
      <c r="PO8" s="69"/>
      <c r="PP8" s="69"/>
      <c r="PQ8" s="69"/>
      <c r="PR8" s="69"/>
      <c r="PS8" s="69"/>
      <c r="PT8" s="69"/>
      <c r="PU8" s="69"/>
      <c r="PV8" s="69"/>
      <c r="PW8" s="69"/>
      <c r="PX8" s="69"/>
      <c r="PY8" s="69"/>
      <c r="PZ8" s="69"/>
      <c r="QA8" s="69"/>
      <c r="QB8" s="69"/>
      <c r="QC8" s="69"/>
      <c r="QD8" s="69"/>
      <c r="QE8" s="69"/>
      <c r="QF8" s="69"/>
      <c r="QG8" s="69"/>
      <c r="QH8" s="69"/>
      <c r="QI8" s="69"/>
      <c r="QJ8" s="69"/>
      <c r="QK8" s="69"/>
      <c r="QL8" s="69"/>
      <c r="QM8" s="69"/>
      <c r="QN8" s="69"/>
      <c r="QO8" s="69"/>
      <c r="QP8" s="69"/>
      <c r="QQ8" s="69"/>
      <c r="QR8" s="69"/>
      <c r="QS8" s="69"/>
      <c r="QT8" s="69"/>
      <c r="QU8" s="69"/>
      <c r="QV8" s="69"/>
      <c r="QW8" s="69"/>
      <c r="QX8" s="69"/>
      <c r="QY8" s="69"/>
      <c r="QZ8" s="69"/>
      <c r="RA8" s="69"/>
      <c r="RB8" s="69"/>
      <c r="RC8" s="69"/>
      <c r="RD8" s="69"/>
      <c r="RE8" s="69"/>
      <c r="RF8" s="69"/>
      <c r="RG8" s="69"/>
      <c r="RH8" s="69"/>
      <c r="RI8" s="69"/>
      <c r="RJ8" s="69"/>
      <c r="RK8" s="69"/>
      <c r="RL8" s="69"/>
      <c r="RM8" s="69"/>
      <c r="RN8" s="69"/>
      <c r="RO8" s="69"/>
      <c r="RP8" s="69"/>
      <c r="RQ8" s="69"/>
      <c r="RR8" s="69"/>
      <c r="RS8" s="69"/>
      <c r="RT8" s="69"/>
      <c r="RU8" s="69"/>
      <c r="RV8" s="69"/>
      <c r="RW8" s="69"/>
      <c r="RX8" s="69"/>
      <c r="RY8" s="69"/>
      <c r="RZ8" s="69"/>
      <c r="SA8" s="69"/>
      <c r="SB8" s="69"/>
      <c r="SC8" s="69"/>
      <c r="SD8" s="69"/>
      <c r="SE8" s="69"/>
      <c r="SF8" s="69"/>
      <c r="SG8" s="69"/>
      <c r="SH8" s="69"/>
      <c r="SI8" s="69"/>
      <c r="SJ8" s="69"/>
      <c r="SK8" s="69"/>
      <c r="SL8" s="69"/>
      <c r="SM8" s="69"/>
      <c r="SN8" s="69"/>
      <c r="SO8" s="69"/>
      <c r="SP8" s="69"/>
      <c r="SQ8" s="69"/>
      <c r="SR8" s="69"/>
      <c r="SS8" s="69"/>
      <c r="ST8" s="69"/>
      <c r="SU8" s="69"/>
      <c r="SV8" s="69"/>
      <c r="SW8" s="69"/>
      <c r="SX8" s="69"/>
      <c r="SY8" s="69"/>
      <c r="SZ8" s="69"/>
      <c r="TA8" s="69"/>
      <c r="TB8" s="69"/>
      <c r="TC8" s="69"/>
      <c r="TD8" s="69"/>
      <c r="TE8" s="69"/>
      <c r="TF8" s="69"/>
      <c r="TG8" s="69"/>
      <c r="TH8" s="69"/>
      <c r="TI8" s="69"/>
      <c r="TJ8" s="69"/>
      <c r="TK8" s="69"/>
      <c r="TL8" s="69"/>
      <c r="TM8" s="69"/>
      <c r="TN8" s="69"/>
      <c r="TO8" s="69"/>
      <c r="TP8" s="69"/>
      <c r="TQ8" s="69"/>
      <c r="TR8" s="69"/>
      <c r="TS8" s="69"/>
      <c r="TT8" s="69"/>
      <c r="TU8" s="69"/>
      <c r="TV8" s="69"/>
      <c r="TW8" s="69"/>
      <c r="TX8" s="69"/>
      <c r="TY8" s="69"/>
      <c r="TZ8" s="69"/>
      <c r="UA8" s="69"/>
      <c r="UB8" s="69"/>
      <c r="UC8" s="69"/>
      <c r="UD8" s="69"/>
      <c r="UE8" s="69"/>
      <c r="UF8" s="69"/>
      <c r="UG8" s="69"/>
      <c r="UH8" s="69"/>
      <c r="UI8" s="69"/>
      <c r="UJ8" s="69"/>
      <c r="UK8" s="69"/>
      <c r="UL8" s="69"/>
      <c r="UM8" s="69"/>
      <c r="UN8" s="69"/>
      <c r="UO8" s="69"/>
      <c r="UP8" s="69"/>
      <c r="UQ8" s="69"/>
      <c r="UR8" s="69"/>
      <c r="US8" s="69"/>
      <c r="UT8" s="69"/>
      <c r="UU8" s="69"/>
      <c r="UV8" s="69"/>
      <c r="UW8" s="69"/>
      <c r="UX8" s="69"/>
      <c r="UY8" s="69"/>
      <c r="UZ8" s="69"/>
      <c r="VA8" s="69"/>
      <c r="VB8" s="69"/>
      <c r="VC8" s="69"/>
      <c r="VD8" s="69"/>
      <c r="VE8" s="69"/>
      <c r="VF8" s="69"/>
      <c r="VG8" s="69"/>
      <c r="VH8" s="69"/>
      <c r="VI8" s="69"/>
      <c r="VJ8" s="69"/>
      <c r="VK8" s="69"/>
      <c r="VL8" s="69"/>
      <c r="VM8" s="69"/>
      <c r="VN8" s="69"/>
      <c r="VO8" s="69"/>
      <c r="VP8" s="69"/>
      <c r="VQ8" s="69"/>
      <c r="VR8" s="69"/>
      <c r="VS8" s="69"/>
      <c r="VT8" s="69"/>
      <c r="VU8" s="69"/>
      <c r="VV8" s="69"/>
      <c r="VW8" s="69"/>
      <c r="VX8" s="69"/>
      <c r="VY8" s="69"/>
      <c r="VZ8" s="69"/>
      <c r="WA8" s="69"/>
      <c r="WB8" s="69"/>
      <c r="WC8" s="69"/>
      <c r="WD8" s="69"/>
      <c r="WE8" s="69"/>
      <c r="WF8" s="69"/>
      <c r="WG8" s="69"/>
      <c r="WH8" s="69"/>
      <c r="WI8" s="69"/>
      <c r="WJ8" s="69"/>
      <c r="WK8" s="69"/>
      <c r="WL8" s="69"/>
      <c r="WM8" s="69"/>
      <c r="WN8" s="69"/>
      <c r="WO8" s="69"/>
      <c r="WP8" s="69"/>
      <c r="WQ8" s="69"/>
      <c r="WR8" s="69"/>
      <c r="WS8" s="69"/>
      <c r="WT8" s="69"/>
      <c r="WU8" s="69"/>
      <c r="WV8" s="69"/>
      <c r="WW8" s="69"/>
      <c r="WX8" s="69"/>
      <c r="WY8" s="69"/>
      <c r="WZ8" s="69"/>
      <c r="XA8" s="69"/>
      <c r="XB8" s="69"/>
      <c r="XC8" s="69"/>
      <c r="XD8" s="69"/>
      <c r="XE8" s="69"/>
      <c r="XF8" s="69"/>
      <c r="XG8" s="69"/>
      <c r="XH8" s="69"/>
      <c r="XI8" s="69"/>
      <c r="XJ8" s="69"/>
      <c r="XK8" s="69"/>
      <c r="XL8" s="69"/>
      <c r="XM8" s="69"/>
      <c r="XN8" s="69"/>
      <c r="XO8" s="69"/>
      <c r="XP8" s="69"/>
      <c r="XQ8" s="69"/>
      <c r="XR8" s="69"/>
      <c r="XS8" s="69"/>
      <c r="XT8" s="69"/>
      <c r="XU8" s="69"/>
      <c r="XV8" s="69"/>
      <c r="XW8" s="69"/>
      <c r="XX8" s="69"/>
      <c r="XY8" s="69"/>
      <c r="XZ8" s="69"/>
      <c r="YA8" s="69"/>
      <c r="YB8" s="69"/>
      <c r="YC8" s="69"/>
      <c r="YD8" s="69"/>
      <c r="YE8" s="69"/>
      <c r="YF8" s="69"/>
      <c r="YG8" s="69"/>
      <c r="YH8" s="69"/>
      <c r="YI8" s="69"/>
      <c r="YJ8" s="69"/>
      <c r="YK8" s="69"/>
      <c r="YL8" s="69"/>
      <c r="YM8" s="69"/>
      <c r="YN8" s="69"/>
      <c r="YO8" s="69"/>
      <c r="YP8" s="69"/>
      <c r="YQ8" s="69"/>
      <c r="YR8" s="69"/>
      <c r="YS8" s="69"/>
      <c r="YT8" s="69"/>
      <c r="YU8" s="69"/>
      <c r="YV8" s="69"/>
      <c r="YW8" s="69"/>
      <c r="YX8" s="69"/>
      <c r="YY8" s="69"/>
      <c r="YZ8" s="69"/>
      <c r="ZA8" s="69"/>
      <c r="ZB8" s="69"/>
      <c r="ZC8" s="69"/>
      <c r="ZD8" s="69"/>
      <c r="ZE8" s="69"/>
      <c r="ZF8" s="69"/>
      <c r="ZG8" s="69"/>
      <c r="ZH8" s="69"/>
      <c r="ZI8" s="69"/>
      <c r="ZJ8" s="69"/>
      <c r="ZK8" s="69"/>
      <c r="ZL8" s="69"/>
      <c r="ZM8" s="69"/>
      <c r="ZN8" s="69"/>
      <c r="ZO8" s="69"/>
      <c r="ZP8" s="69"/>
      <c r="ZQ8" s="69"/>
      <c r="ZR8" s="69"/>
      <c r="ZS8" s="69"/>
      <c r="ZT8" s="69"/>
      <c r="ZU8" s="69"/>
      <c r="ZV8" s="69"/>
      <c r="ZW8" s="69"/>
      <c r="ZX8" s="69"/>
      <c r="ZY8" s="69"/>
      <c r="ZZ8" s="69"/>
      <c r="AAA8" s="69"/>
      <c r="AAB8" s="69"/>
      <c r="AAC8" s="69"/>
      <c r="AAD8" s="69"/>
      <c r="AAE8" s="69"/>
      <c r="AAF8" s="69"/>
      <c r="AAG8" s="69"/>
      <c r="AAH8" s="69"/>
      <c r="AAI8" s="69"/>
      <c r="AAJ8" s="69"/>
      <c r="AAK8" s="69"/>
      <c r="AAL8" s="69"/>
      <c r="AAM8" s="69"/>
      <c r="AAN8" s="69"/>
      <c r="AAO8" s="69"/>
      <c r="AAP8" s="69"/>
      <c r="AAQ8" s="69"/>
      <c r="AAR8" s="69"/>
      <c r="AAS8" s="69"/>
      <c r="AAT8" s="69"/>
      <c r="AAU8" s="69"/>
      <c r="AAV8" s="69"/>
      <c r="AAW8" s="69"/>
      <c r="AAX8" s="69"/>
      <c r="AAY8" s="69"/>
      <c r="AAZ8" s="69"/>
      <c r="ABA8" s="69"/>
      <c r="ABB8" s="69"/>
      <c r="ABC8" s="69"/>
      <c r="ABD8" s="69"/>
      <c r="ABE8" s="69"/>
      <c r="ABF8" s="69"/>
      <c r="ABG8" s="69"/>
      <c r="ABH8" s="69"/>
      <c r="ABI8" s="69"/>
      <c r="ABJ8" s="69"/>
      <c r="ABK8" s="69"/>
      <c r="ABL8" s="69"/>
      <c r="ABM8" s="69"/>
      <c r="ABN8" s="69"/>
      <c r="ABO8" s="69"/>
      <c r="ABP8" s="69"/>
      <c r="ABQ8" s="69"/>
      <c r="ABR8" s="69"/>
      <c r="ABS8" s="69"/>
      <c r="ABT8" s="69"/>
      <c r="ABU8" s="69"/>
      <c r="ABV8" s="69"/>
      <c r="ABW8" s="69"/>
      <c r="ABX8" s="69"/>
      <c r="ABY8" s="69"/>
      <c r="ABZ8" s="69"/>
      <c r="ACA8" s="69"/>
      <c r="ACB8" s="69"/>
      <c r="ACC8" s="69"/>
      <c r="ACD8" s="69"/>
      <c r="ACE8" s="69"/>
      <c r="ACF8" s="69"/>
      <c r="ACG8" s="69"/>
      <c r="ACH8" s="69"/>
      <c r="ACI8" s="69"/>
      <c r="ACJ8" s="69"/>
      <c r="ACK8" s="69"/>
      <c r="ACL8" s="69"/>
      <c r="ACM8" s="69"/>
      <c r="ACN8" s="69"/>
      <c r="ACO8" s="69"/>
      <c r="ACP8" s="69"/>
      <c r="ACQ8" s="69"/>
      <c r="ACR8" s="69"/>
      <c r="ACS8" s="69"/>
      <c r="ACT8" s="69"/>
      <c r="ACU8" s="69"/>
      <c r="ACV8" s="69"/>
      <c r="ACW8" s="69"/>
      <c r="ACX8" s="69"/>
      <c r="ACY8" s="69"/>
      <c r="ACZ8" s="69"/>
      <c r="ADA8" s="69"/>
      <c r="ADB8" s="69"/>
      <c r="ADC8" s="69"/>
      <c r="ADD8" s="69"/>
      <c r="ADE8" s="69"/>
      <c r="ADF8" s="69"/>
      <c r="ADG8" s="69"/>
      <c r="ADH8" s="69"/>
      <c r="ADI8" s="69"/>
      <c r="ADJ8" s="69"/>
      <c r="ADK8" s="69"/>
      <c r="ADL8" s="69"/>
      <c r="ADM8" s="69"/>
      <c r="ADN8" s="69"/>
      <c r="ADO8" s="69"/>
      <c r="ADP8" s="69"/>
      <c r="ADQ8" s="69"/>
      <c r="ADR8" s="69"/>
      <c r="ADS8" s="69"/>
      <c r="ADT8" s="69"/>
      <c r="ADU8" s="69"/>
      <c r="ADV8" s="69"/>
      <c r="ADW8" s="69"/>
      <c r="ADX8" s="69"/>
      <c r="ADY8" s="69"/>
      <c r="ADZ8" s="69"/>
      <c r="AEA8" s="69"/>
      <c r="AEB8" s="69"/>
      <c r="AEC8" s="69"/>
      <c r="AED8" s="69"/>
      <c r="AEE8" s="69"/>
      <c r="AEF8" s="69"/>
      <c r="AEG8" s="69"/>
      <c r="AEH8" s="69"/>
      <c r="AEI8" s="69"/>
      <c r="AEJ8" s="69"/>
      <c r="AEK8" s="69"/>
      <c r="AEL8" s="69"/>
      <c r="AEM8" s="69"/>
      <c r="AEN8" s="69"/>
      <c r="AEO8" s="69"/>
      <c r="AEP8" s="69"/>
      <c r="AEQ8" s="69"/>
      <c r="AER8" s="69"/>
      <c r="AES8" s="69"/>
      <c r="AET8" s="69"/>
      <c r="AEU8" s="69"/>
      <c r="AEV8" s="69"/>
      <c r="AEW8" s="69"/>
      <c r="AEX8" s="69"/>
      <c r="AEY8" s="69"/>
      <c r="AEZ8" s="69"/>
      <c r="AFA8" s="69"/>
      <c r="AFB8" s="69"/>
      <c r="AFC8" s="69"/>
      <c r="AFD8" s="69"/>
      <c r="AFE8" s="69"/>
      <c r="AFF8" s="69"/>
      <c r="AFG8" s="69"/>
      <c r="AFH8" s="69"/>
      <c r="AFI8" s="69"/>
      <c r="AFJ8" s="69"/>
      <c r="AFK8" s="69"/>
      <c r="AFL8" s="69"/>
      <c r="AFM8" s="69"/>
      <c r="AFN8" s="69"/>
      <c r="AFO8" s="69"/>
      <c r="AFP8" s="69"/>
      <c r="AFQ8" s="69"/>
      <c r="AFR8" s="69"/>
      <c r="AFS8" s="69"/>
      <c r="AFT8" s="69"/>
      <c r="AFU8" s="69"/>
      <c r="AFV8" s="69"/>
      <c r="AFW8" s="69"/>
      <c r="AFX8" s="69"/>
      <c r="AFY8" s="69"/>
      <c r="AFZ8" s="69"/>
      <c r="AGA8" s="69"/>
      <c r="AGB8" s="69"/>
      <c r="AGC8" s="69"/>
      <c r="AGD8" s="69"/>
      <c r="AGE8" s="69"/>
      <c r="AGF8" s="69"/>
      <c r="AGG8" s="69"/>
      <c r="AGH8" s="69"/>
      <c r="AGI8" s="69"/>
      <c r="AGJ8" s="69"/>
      <c r="AGK8" s="69"/>
      <c r="AGL8" s="69"/>
      <c r="AGM8" s="69"/>
      <c r="AGN8" s="69"/>
      <c r="AGO8" s="69"/>
      <c r="AGP8" s="69"/>
      <c r="AGQ8" s="69"/>
      <c r="AGR8" s="69"/>
      <c r="AGS8" s="69"/>
      <c r="AGT8" s="69"/>
      <c r="AGU8" s="69"/>
      <c r="AGV8" s="69"/>
      <c r="AGW8" s="69"/>
      <c r="AGX8" s="69"/>
      <c r="AGY8" s="69"/>
      <c r="AGZ8" s="69"/>
      <c r="AHA8" s="69"/>
      <c r="AHB8" s="69"/>
      <c r="AHC8" s="69"/>
      <c r="AHD8" s="69"/>
      <c r="AHE8" s="69"/>
      <c r="AHF8" s="69"/>
      <c r="AHG8" s="69"/>
      <c r="AHH8" s="69"/>
      <c r="AHI8" s="69"/>
      <c r="AHJ8" s="69"/>
      <c r="AHK8" s="69"/>
      <c r="AHL8" s="69"/>
      <c r="AHM8" s="69"/>
      <c r="AHN8" s="69"/>
      <c r="AHO8" s="69"/>
      <c r="AHP8" s="69"/>
      <c r="AHQ8" s="69"/>
      <c r="AHR8" s="69"/>
      <c r="AHS8" s="69"/>
      <c r="AHT8" s="69"/>
      <c r="AHU8" s="69"/>
      <c r="AHV8" s="69"/>
      <c r="AHW8" s="69"/>
      <c r="AHX8" s="69"/>
      <c r="AHY8" s="69"/>
      <c r="AHZ8" s="69"/>
      <c r="AIA8" s="69"/>
      <c r="AIB8" s="69"/>
      <c r="AIC8" s="69"/>
      <c r="AID8" s="69"/>
      <c r="AIE8" s="69"/>
      <c r="AIF8" s="69"/>
      <c r="AIG8" s="69"/>
      <c r="AIH8" s="69"/>
      <c r="AII8" s="69"/>
      <c r="AIJ8" s="69"/>
      <c r="AIK8" s="69"/>
      <c r="AIL8" s="69"/>
      <c r="AIM8" s="69"/>
      <c r="AIN8" s="69"/>
      <c r="AIO8" s="69"/>
      <c r="AIP8" s="69"/>
      <c r="AIQ8" s="69"/>
      <c r="AIR8" s="69"/>
      <c r="AIS8" s="69"/>
      <c r="AIT8" s="69"/>
      <c r="AIU8" s="69"/>
      <c r="AIV8" s="69"/>
      <c r="AIW8" s="69"/>
      <c r="AIX8" s="69"/>
      <c r="AIY8" s="69"/>
      <c r="AIZ8" s="69"/>
      <c r="AJA8" s="69"/>
      <c r="AJB8" s="69"/>
      <c r="AJC8" s="69"/>
      <c r="AJD8" s="69"/>
      <c r="AJE8" s="69"/>
      <c r="AJF8" s="69"/>
      <c r="AJG8" s="69"/>
      <c r="AJH8" s="69"/>
      <c r="AJI8" s="69"/>
      <c r="AJJ8" s="69"/>
      <c r="AJK8" s="69"/>
      <c r="AJL8" s="69"/>
      <c r="AJM8" s="69"/>
      <c r="AJN8" s="69"/>
      <c r="AJO8" s="69"/>
      <c r="AJP8" s="69"/>
      <c r="AJQ8" s="69"/>
      <c r="AJR8" s="69"/>
      <c r="AJS8" s="69"/>
      <c r="AJT8" s="69"/>
      <c r="AJU8" s="69"/>
      <c r="AJV8" s="69"/>
      <c r="AJW8" s="69"/>
      <c r="AJX8" s="69"/>
      <c r="AJY8" s="69"/>
      <c r="AJZ8" s="69"/>
      <c r="AKA8" s="69"/>
      <c r="AKB8" s="69"/>
      <c r="AKC8" s="69"/>
      <c r="AKD8" s="69"/>
      <c r="AKE8" s="69"/>
      <c r="AKF8" s="69"/>
      <c r="AKG8" s="69"/>
      <c r="AKH8" s="69"/>
      <c r="AKI8" s="69"/>
      <c r="AKJ8" s="69"/>
      <c r="AKK8" s="69"/>
      <c r="AKL8" s="69"/>
      <c r="AKM8" s="69"/>
      <c r="AKN8" s="69"/>
      <c r="AKO8" s="69"/>
      <c r="AKP8" s="69"/>
      <c r="AKQ8" s="69"/>
      <c r="AKR8" s="69"/>
      <c r="AKS8" s="69"/>
      <c r="AKT8" s="69"/>
      <c r="AKU8" s="69"/>
      <c r="AKV8" s="69"/>
      <c r="AKW8" s="69"/>
      <c r="AKX8" s="69"/>
      <c r="AKY8" s="69"/>
      <c r="AKZ8" s="69"/>
      <c r="ALA8" s="69"/>
      <c r="ALB8" s="69"/>
      <c r="ALC8" s="69"/>
      <c r="ALD8" s="69"/>
      <c r="ALE8" s="69"/>
      <c r="ALF8" s="69"/>
      <c r="ALG8" s="69"/>
      <c r="ALH8" s="69"/>
      <c r="ALI8" s="69"/>
      <c r="ALJ8" s="69"/>
      <c r="ALK8" s="69"/>
      <c r="ALL8" s="69"/>
      <c r="ALM8" s="69"/>
      <c r="ALN8" s="69"/>
      <c r="ALO8" s="69"/>
      <c r="ALP8" s="69"/>
      <c r="ALQ8" s="69"/>
      <c r="ALR8" s="69"/>
      <c r="ALS8" s="69"/>
      <c r="ALT8" s="69"/>
      <c r="ALU8" s="69"/>
      <c r="ALV8" s="69"/>
      <c r="ALW8" s="69"/>
      <c r="ALX8" s="69"/>
      <c r="ALY8" s="69"/>
      <c r="ALZ8" s="69"/>
      <c r="AMA8" s="69"/>
      <c r="AMB8" s="69"/>
      <c r="AMC8" s="69"/>
      <c r="AMD8" s="69"/>
      <c r="AME8" s="69"/>
      <c r="AMF8" s="69"/>
      <c r="AMG8" s="69"/>
      <c r="AMH8" s="69"/>
      <c r="AMI8" s="69"/>
      <c r="AMJ8" s="69"/>
      <c r="AMK8" s="69"/>
      <c r="AML8" s="69"/>
      <c r="AMM8" s="69"/>
      <c r="AMN8" s="69"/>
      <c r="AMO8" s="69"/>
      <c r="AMP8" s="69"/>
      <c r="AMQ8" s="69"/>
      <c r="AMR8" s="69"/>
      <c r="AMS8" s="69"/>
      <c r="AMT8" s="69"/>
      <c r="AMU8" s="69"/>
      <c r="AMV8" s="69"/>
      <c r="AMW8" s="69"/>
      <c r="AMX8" s="69"/>
      <c r="AMY8" s="69"/>
      <c r="AMZ8" s="69"/>
      <c r="ANA8" s="69"/>
      <c r="ANB8" s="69"/>
      <c r="ANC8" s="69"/>
      <c r="AND8" s="69"/>
      <c r="ANE8" s="69"/>
      <c r="ANF8" s="69"/>
      <c r="ANG8" s="69"/>
      <c r="ANH8" s="69"/>
      <c r="ANI8" s="69"/>
      <c r="ANJ8" s="69"/>
      <c r="ANK8" s="69"/>
      <c r="ANL8" s="69"/>
      <c r="ANM8" s="69"/>
      <c r="ANN8" s="69"/>
      <c r="ANO8" s="69"/>
      <c r="ANP8" s="69"/>
      <c r="ANQ8" s="69"/>
      <c r="ANR8" s="69"/>
      <c r="ANS8" s="69"/>
      <c r="ANT8" s="69"/>
      <c r="ANU8" s="69"/>
      <c r="ANV8" s="69"/>
      <c r="ANW8" s="69"/>
      <c r="ANX8" s="69"/>
      <c r="ANY8" s="69"/>
      <c r="ANZ8" s="69"/>
      <c r="AOA8" s="69"/>
      <c r="AOB8" s="69"/>
      <c r="AOC8" s="69"/>
      <c r="AOD8" s="69"/>
      <c r="AOE8" s="69"/>
      <c r="AOF8" s="69"/>
      <c r="AOG8" s="69"/>
      <c r="AOH8" s="69"/>
      <c r="AOI8" s="69"/>
      <c r="AOJ8" s="69"/>
      <c r="AOK8" s="69"/>
      <c r="AOL8" s="69"/>
      <c r="AOM8" s="69"/>
      <c r="AON8" s="69"/>
      <c r="AOO8" s="69"/>
      <c r="AOP8" s="69"/>
      <c r="AOQ8" s="69"/>
      <c r="AOR8" s="69"/>
      <c r="AOS8" s="69"/>
      <c r="AOT8" s="69"/>
      <c r="AOU8" s="69"/>
      <c r="AOV8" s="69"/>
      <c r="AOW8" s="69"/>
      <c r="AOX8" s="69"/>
      <c r="AOY8" s="69"/>
      <c r="AOZ8" s="69"/>
      <c r="APA8" s="69"/>
      <c r="APB8" s="69"/>
      <c r="APC8" s="69"/>
      <c r="APD8" s="69"/>
      <c r="APE8" s="69"/>
      <c r="APF8" s="69"/>
      <c r="APG8" s="69"/>
      <c r="APH8" s="69"/>
      <c r="API8" s="69"/>
      <c r="APJ8" s="69"/>
      <c r="APK8" s="69"/>
      <c r="APL8" s="69"/>
      <c r="APM8" s="69"/>
      <c r="APN8" s="69"/>
      <c r="APO8" s="69"/>
      <c r="APP8" s="69"/>
      <c r="APQ8" s="69"/>
      <c r="APR8" s="69"/>
      <c r="APS8" s="69"/>
      <c r="APT8" s="69"/>
      <c r="APU8" s="69"/>
      <c r="APV8" s="69"/>
      <c r="APW8" s="69"/>
      <c r="APX8" s="69"/>
      <c r="APY8" s="69"/>
      <c r="APZ8" s="69"/>
      <c r="AQA8" s="69"/>
      <c r="AQB8" s="69"/>
      <c r="AQC8" s="69"/>
      <c r="AQD8" s="69"/>
      <c r="AQE8" s="69"/>
      <c r="AQF8" s="69"/>
      <c r="AQG8" s="69"/>
      <c r="AQH8" s="69"/>
      <c r="AQI8" s="69"/>
      <c r="AQJ8" s="69"/>
      <c r="AQK8" s="69"/>
      <c r="AQL8" s="69"/>
      <c r="AQM8" s="69"/>
      <c r="AQN8" s="69"/>
      <c r="AQO8" s="69"/>
      <c r="AQP8" s="69"/>
      <c r="AQQ8" s="69"/>
      <c r="AQR8" s="69"/>
      <c r="AQS8" s="69"/>
      <c r="AQT8" s="69"/>
      <c r="AQU8" s="69"/>
      <c r="AQV8" s="69"/>
      <c r="AQW8" s="69"/>
      <c r="AQX8" s="69"/>
      <c r="AQY8" s="69"/>
      <c r="AQZ8" s="69"/>
      <c r="ARA8" s="69"/>
      <c r="ARB8" s="69"/>
      <c r="ARC8" s="69"/>
      <c r="ARD8" s="69"/>
      <c r="ARE8" s="69"/>
      <c r="ARF8" s="69"/>
      <c r="ARG8" s="69"/>
      <c r="ARH8" s="69"/>
      <c r="ARI8" s="69"/>
      <c r="ARJ8" s="69"/>
      <c r="ARK8" s="69"/>
      <c r="ARL8" s="69"/>
      <c r="ARM8" s="69"/>
      <c r="ARN8" s="69"/>
      <c r="ARO8" s="69"/>
      <c r="ARP8" s="69"/>
      <c r="ARQ8" s="69"/>
      <c r="ARR8" s="69"/>
      <c r="ARS8" s="69"/>
      <c r="ART8" s="69"/>
      <c r="ARU8" s="69"/>
      <c r="ARV8" s="69"/>
      <c r="ARW8" s="69"/>
      <c r="ARX8" s="69"/>
      <c r="ARY8" s="69"/>
      <c r="ARZ8" s="69"/>
      <c r="ASA8" s="69"/>
      <c r="ASB8" s="69"/>
      <c r="ASC8" s="69"/>
      <c r="ASD8" s="69"/>
      <c r="ASE8" s="69"/>
      <c r="ASF8" s="69"/>
      <c r="ASG8" s="69"/>
      <c r="ASH8" s="69"/>
      <c r="ASI8" s="69"/>
      <c r="ASJ8" s="69"/>
      <c r="ASK8" s="69"/>
      <c r="ASL8" s="69"/>
      <c r="ASM8" s="69"/>
      <c r="ASN8" s="69"/>
      <c r="ASO8" s="69"/>
      <c r="ASP8" s="69"/>
      <c r="ASQ8" s="69"/>
      <c r="ASR8" s="69"/>
      <c r="ASS8" s="69"/>
      <c r="AST8" s="69"/>
      <c r="ASU8" s="69"/>
      <c r="ASV8" s="69"/>
      <c r="ASW8" s="69"/>
      <c r="ASX8" s="69"/>
      <c r="ASY8" s="69"/>
      <c r="ASZ8" s="69"/>
      <c r="ATA8" s="69"/>
      <c r="ATB8" s="69"/>
      <c r="ATC8" s="69"/>
      <c r="ATD8" s="69"/>
      <c r="ATE8" s="69"/>
      <c r="ATF8" s="69"/>
      <c r="ATG8" s="69"/>
      <c r="ATH8" s="69"/>
      <c r="ATI8" s="69"/>
      <c r="ATJ8" s="69"/>
      <c r="ATK8" s="69"/>
      <c r="ATL8" s="69"/>
      <c r="ATM8" s="69"/>
      <c r="ATN8" s="69"/>
      <c r="ATO8" s="69"/>
      <c r="ATP8" s="69"/>
      <c r="ATQ8" s="69"/>
      <c r="ATR8" s="69"/>
      <c r="ATS8" s="69"/>
      <c r="ATT8" s="69"/>
      <c r="ATU8" s="69"/>
      <c r="ATV8" s="69"/>
      <c r="ATW8" s="69"/>
      <c r="ATX8" s="69"/>
      <c r="ATY8" s="69"/>
      <c r="ATZ8" s="69"/>
      <c r="AUA8" s="69"/>
      <c r="AUB8" s="69"/>
      <c r="AUC8" s="69"/>
      <c r="AUD8" s="69"/>
      <c r="AUE8" s="69"/>
      <c r="AUF8" s="69"/>
      <c r="AUG8" s="69"/>
      <c r="AUH8" s="69"/>
      <c r="AUI8" s="69"/>
      <c r="AUJ8" s="69"/>
      <c r="AUK8" s="69"/>
      <c r="AUL8" s="69"/>
      <c r="AUM8" s="69"/>
      <c r="AUN8" s="69"/>
      <c r="AUO8" s="69"/>
      <c r="AUP8" s="69"/>
      <c r="AUQ8" s="69"/>
      <c r="AUR8" s="69"/>
      <c r="AUS8" s="69"/>
      <c r="AUT8" s="69"/>
      <c r="AUU8" s="69"/>
      <c r="AUV8" s="69"/>
      <c r="AUW8" s="69"/>
      <c r="AUX8" s="69"/>
      <c r="AUY8" s="69"/>
      <c r="AUZ8" s="69"/>
      <c r="AVA8" s="69"/>
      <c r="AVB8" s="69"/>
      <c r="AVC8" s="69"/>
      <c r="AVD8" s="69"/>
      <c r="AVE8" s="69"/>
      <c r="AVF8" s="69"/>
      <c r="AVG8" s="69"/>
      <c r="AVH8" s="69"/>
      <c r="AVI8" s="69"/>
      <c r="AVJ8" s="69"/>
      <c r="AVK8" s="69"/>
      <c r="AVL8" s="69"/>
      <c r="AVM8" s="69"/>
      <c r="AVN8" s="69"/>
      <c r="AVO8" s="69"/>
      <c r="AVP8" s="69"/>
      <c r="AVQ8" s="69"/>
      <c r="AVR8" s="69"/>
      <c r="AVS8" s="69"/>
      <c r="AVT8" s="69"/>
      <c r="AVU8" s="69"/>
      <c r="AVV8" s="69"/>
      <c r="AVW8" s="69"/>
      <c r="AVX8" s="69"/>
      <c r="AVY8" s="69"/>
      <c r="AVZ8" s="69"/>
      <c r="AWA8" s="69"/>
      <c r="AWB8" s="69"/>
      <c r="AWC8" s="69"/>
      <c r="AWD8" s="69"/>
      <c r="AWE8" s="69"/>
      <c r="AWF8" s="69"/>
      <c r="AWG8" s="69"/>
      <c r="AWH8" s="69"/>
      <c r="AWI8" s="69"/>
      <c r="AWJ8" s="69"/>
      <c r="AWK8" s="69"/>
      <c r="AWL8" s="69"/>
      <c r="AWM8" s="69"/>
      <c r="AWN8" s="69"/>
      <c r="AWO8" s="69"/>
      <c r="AWP8" s="69"/>
      <c r="AWQ8" s="69"/>
      <c r="AWR8" s="69"/>
      <c r="AWS8" s="69"/>
      <c r="AWT8" s="69"/>
      <c r="AWU8" s="69"/>
      <c r="AWV8" s="69"/>
      <c r="AWW8" s="69"/>
      <c r="AWX8" s="69"/>
      <c r="AWY8" s="69"/>
      <c r="AWZ8" s="69"/>
      <c r="AXA8" s="69"/>
      <c r="AXB8" s="69"/>
      <c r="AXC8" s="69"/>
      <c r="AXD8" s="69"/>
      <c r="AXE8" s="69"/>
      <c r="AXF8" s="69"/>
      <c r="AXG8" s="69"/>
      <c r="AXH8" s="69"/>
      <c r="AXI8" s="69"/>
      <c r="AXJ8" s="69"/>
      <c r="AXK8" s="69"/>
      <c r="AXL8" s="69"/>
      <c r="AXM8" s="69"/>
      <c r="AXN8" s="69"/>
      <c r="AXO8" s="69"/>
      <c r="AXP8" s="69"/>
      <c r="AXQ8" s="69"/>
      <c r="AXR8" s="69"/>
      <c r="AXS8" s="69"/>
      <c r="AXT8" s="69"/>
      <c r="AXU8" s="69"/>
      <c r="AXV8" s="69"/>
      <c r="AXW8" s="69"/>
      <c r="AXX8" s="69"/>
      <c r="AXY8" s="69"/>
      <c r="AXZ8" s="69"/>
      <c r="AYA8" s="69"/>
      <c r="AYB8" s="69"/>
      <c r="AYC8" s="69"/>
      <c r="AYD8" s="69"/>
      <c r="AYE8" s="69"/>
      <c r="AYF8" s="69"/>
      <c r="AYG8" s="69"/>
      <c r="AYH8" s="69"/>
      <c r="AYI8" s="69"/>
      <c r="AYJ8" s="69"/>
      <c r="AYK8" s="69"/>
      <c r="AYL8" s="69"/>
      <c r="AYM8" s="69"/>
      <c r="AYN8" s="69"/>
      <c r="AYO8" s="69"/>
      <c r="AYP8" s="69"/>
      <c r="AYQ8" s="69"/>
      <c r="AYR8" s="69"/>
      <c r="AYS8" s="69"/>
      <c r="AYT8" s="69"/>
      <c r="AYU8" s="69"/>
      <c r="AYV8" s="69"/>
      <c r="AYW8" s="69"/>
      <c r="AYX8" s="69"/>
      <c r="AYY8" s="69"/>
      <c r="AYZ8" s="69"/>
      <c r="AZA8" s="69"/>
      <c r="AZB8" s="69"/>
      <c r="AZC8" s="69"/>
      <c r="AZD8" s="69"/>
      <c r="AZE8" s="69"/>
      <c r="AZF8" s="69"/>
      <c r="AZG8" s="69"/>
      <c r="AZH8" s="69"/>
      <c r="AZI8" s="69"/>
      <c r="AZJ8" s="69"/>
      <c r="AZK8" s="69"/>
      <c r="AZL8" s="69"/>
      <c r="AZM8" s="69"/>
      <c r="AZN8" s="69"/>
      <c r="AZO8" s="69"/>
      <c r="AZP8" s="69"/>
      <c r="AZQ8" s="69"/>
      <c r="AZR8" s="69"/>
      <c r="AZS8" s="69"/>
      <c r="AZT8" s="69"/>
      <c r="AZU8" s="69"/>
      <c r="AZV8" s="69"/>
      <c r="AZW8" s="69"/>
      <c r="AZX8" s="69"/>
      <c r="AZY8" s="69"/>
      <c r="AZZ8" s="69"/>
      <c r="BAA8" s="69"/>
      <c r="BAB8" s="69"/>
      <c r="BAC8" s="69"/>
      <c r="BAD8" s="69"/>
      <c r="BAE8" s="69"/>
      <c r="BAF8" s="69"/>
      <c r="BAG8" s="69"/>
      <c r="BAH8" s="69"/>
      <c r="BAI8" s="69"/>
      <c r="BAJ8" s="69"/>
      <c r="BAK8" s="69"/>
      <c r="BAL8" s="69"/>
      <c r="BAM8" s="69"/>
      <c r="BAN8" s="69"/>
      <c r="BAO8" s="69"/>
      <c r="BAP8" s="69"/>
      <c r="BAQ8" s="69"/>
      <c r="BAR8" s="69"/>
      <c r="BAS8" s="69"/>
      <c r="BAT8" s="69"/>
      <c r="BAU8" s="69"/>
      <c r="BAV8" s="69"/>
      <c r="BAW8" s="69"/>
      <c r="BAX8" s="69"/>
      <c r="BAY8" s="69"/>
      <c r="BAZ8" s="69"/>
      <c r="BBA8" s="69"/>
      <c r="BBB8" s="69"/>
      <c r="BBC8" s="69"/>
      <c r="BBD8" s="69"/>
      <c r="BBE8" s="69"/>
      <c r="BBF8" s="69"/>
      <c r="BBG8" s="69"/>
      <c r="BBH8" s="69"/>
      <c r="BBI8" s="69"/>
      <c r="BBJ8" s="69"/>
      <c r="BBK8" s="69"/>
      <c r="BBL8" s="69"/>
      <c r="BBM8" s="69"/>
      <c r="BBN8" s="69"/>
      <c r="BBO8" s="69"/>
      <c r="BBP8" s="69"/>
      <c r="BBQ8" s="69"/>
      <c r="BBR8" s="69"/>
      <c r="BBS8" s="69"/>
      <c r="BBT8" s="69"/>
      <c r="BBU8" s="69"/>
      <c r="BBV8" s="69"/>
      <c r="BBW8" s="69"/>
      <c r="BBX8" s="69"/>
      <c r="BBY8" s="69"/>
      <c r="BBZ8" s="69"/>
      <c r="BCA8" s="69"/>
      <c r="BCB8" s="69"/>
      <c r="BCC8" s="69"/>
      <c r="BCD8" s="69"/>
      <c r="BCE8" s="69"/>
      <c r="BCF8" s="69"/>
      <c r="BCG8" s="69"/>
      <c r="BCH8" s="69"/>
      <c r="BCI8" s="69"/>
      <c r="BCJ8" s="69"/>
      <c r="BCK8" s="69"/>
      <c r="BCL8" s="69"/>
      <c r="BCM8" s="69"/>
      <c r="BCN8" s="69"/>
      <c r="BCO8" s="69"/>
      <c r="BCP8" s="69"/>
      <c r="BCQ8" s="69"/>
      <c r="BCR8" s="69"/>
      <c r="BCS8" s="69"/>
      <c r="BCT8" s="69"/>
      <c r="BCU8" s="69"/>
      <c r="BCV8" s="69"/>
      <c r="BCW8" s="69"/>
      <c r="BCX8" s="69"/>
      <c r="BCY8" s="69"/>
      <c r="BCZ8" s="69"/>
      <c r="BDA8" s="69"/>
      <c r="BDB8" s="69"/>
      <c r="BDC8" s="69"/>
      <c r="BDD8" s="69"/>
      <c r="BDE8" s="69"/>
      <c r="BDF8" s="69"/>
      <c r="BDG8" s="69"/>
      <c r="BDH8" s="69"/>
      <c r="BDI8" s="69"/>
      <c r="BDJ8" s="69"/>
      <c r="BDK8" s="69"/>
      <c r="BDL8" s="69"/>
      <c r="BDM8" s="69"/>
      <c r="BDN8" s="69"/>
      <c r="BDO8" s="69"/>
      <c r="BDP8" s="69"/>
      <c r="BDQ8" s="69"/>
      <c r="BDR8" s="69"/>
      <c r="BDS8" s="69"/>
      <c r="BDT8" s="69"/>
      <c r="BDU8" s="69"/>
      <c r="BDV8" s="69"/>
      <c r="BDW8" s="69"/>
      <c r="BDX8" s="69"/>
      <c r="BDY8" s="69"/>
      <c r="BDZ8" s="69"/>
      <c r="BEA8" s="69"/>
      <c r="BEB8" s="69"/>
      <c r="BEC8" s="69"/>
      <c r="BED8" s="69"/>
      <c r="BEE8" s="69"/>
      <c r="BEF8" s="69"/>
      <c r="BEG8" s="69"/>
      <c r="BEH8" s="69"/>
      <c r="BEI8" s="69"/>
      <c r="BEJ8" s="69"/>
      <c r="BEK8" s="69"/>
      <c r="BEL8" s="69"/>
      <c r="BEM8" s="69"/>
      <c r="BEN8" s="69"/>
      <c r="BEO8" s="69"/>
      <c r="BEP8" s="69"/>
      <c r="BEQ8" s="69"/>
      <c r="BER8" s="69"/>
      <c r="BES8" s="69"/>
      <c r="BET8" s="69"/>
      <c r="BEU8" s="69"/>
      <c r="BEV8" s="69"/>
      <c r="BEW8" s="69"/>
      <c r="BEX8" s="69"/>
      <c r="BEY8" s="69"/>
      <c r="BEZ8" s="69"/>
      <c r="BFA8" s="69"/>
      <c r="BFB8" s="69"/>
      <c r="BFC8" s="69"/>
      <c r="BFD8" s="69"/>
      <c r="BFE8" s="69"/>
      <c r="BFF8" s="69"/>
      <c r="BFG8" s="69"/>
      <c r="BFH8" s="69"/>
      <c r="BFI8" s="69"/>
      <c r="BFJ8" s="69"/>
      <c r="BFK8" s="69"/>
      <c r="BFL8" s="69"/>
      <c r="BFM8" s="69"/>
      <c r="BFN8" s="69"/>
      <c r="BFO8" s="69"/>
      <c r="BFP8" s="69"/>
      <c r="BFQ8" s="69"/>
      <c r="BFR8" s="69"/>
      <c r="BFS8" s="69"/>
      <c r="BFT8" s="69"/>
      <c r="BFU8" s="69"/>
      <c r="BFV8" s="69"/>
      <c r="BFW8" s="69"/>
      <c r="BFX8" s="69"/>
      <c r="BFY8" s="69"/>
      <c r="BFZ8" s="69"/>
      <c r="BGA8" s="69"/>
      <c r="BGB8" s="69"/>
      <c r="BGC8" s="69"/>
      <c r="BGD8" s="69"/>
      <c r="BGE8" s="69"/>
      <c r="BGF8" s="69"/>
      <c r="BGG8" s="69"/>
      <c r="BGH8" s="69"/>
      <c r="BGI8" s="69"/>
      <c r="BGJ8" s="69"/>
      <c r="BGK8" s="69"/>
      <c r="BGL8" s="69"/>
      <c r="BGM8" s="69"/>
      <c r="BGN8" s="69"/>
      <c r="BGO8" s="69"/>
      <c r="BGP8" s="69"/>
      <c r="BGQ8" s="69"/>
      <c r="BGR8" s="69"/>
      <c r="BGS8" s="69"/>
      <c r="BGT8" s="69"/>
      <c r="BGU8" s="69"/>
      <c r="BGV8" s="69"/>
      <c r="BGW8" s="69"/>
      <c r="BGX8" s="69"/>
      <c r="BGY8" s="69"/>
      <c r="BGZ8" s="69"/>
      <c r="BHA8" s="69"/>
      <c r="BHB8" s="69"/>
      <c r="BHC8" s="69"/>
      <c r="BHD8" s="69"/>
      <c r="BHE8" s="69"/>
      <c r="BHF8" s="69"/>
      <c r="BHG8" s="69"/>
      <c r="BHH8" s="69"/>
      <c r="BHI8" s="69"/>
      <c r="BHJ8" s="69"/>
      <c r="BHK8" s="69"/>
      <c r="BHL8" s="69"/>
      <c r="BHM8" s="69"/>
      <c r="BHN8" s="69"/>
      <c r="BHO8" s="69"/>
      <c r="BHP8" s="69"/>
      <c r="BHQ8" s="69"/>
      <c r="BHR8" s="69"/>
      <c r="BHS8" s="69"/>
      <c r="BHT8" s="69"/>
      <c r="BHU8" s="69"/>
      <c r="BHV8" s="69"/>
      <c r="BHW8" s="69"/>
      <c r="BHX8" s="69"/>
      <c r="BHY8" s="69"/>
      <c r="BHZ8" s="69"/>
      <c r="BIA8" s="69"/>
      <c r="BIB8" s="69"/>
      <c r="BIC8" s="69"/>
      <c r="BID8" s="69"/>
      <c r="BIE8" s="69"/>
      <c r="BIF8" s="69"/>
      <c r="BIG8" s="69"/>
      <c r="BIH8" s="69"/>
      <c r="BII8" s="69"/>
      <c r="BIJ8" s="69"/>
      <c r="BIK8" s="69"/>
      <c r="BIL8" s="69"/>
      <c r="BIM8" s="69"/>
      <c r="BIN8" s="69"/>
      <c r="BIO8" s="69"/>
      <c r="BIP8" s="69"/>
      <c r="BIQ8" s="69"/>
      <c r="BIR8" s="69"/>
      <c r="BIS8" s="69"/>
      <c r="BIT8" s="69"/>
      <c r="BIU8" s="69"/>
      <c r="BIV8" s="69"/>
      <c r="BIW8" s="69"/>
      <c r="BIX8" s="69"/>
      <c r="BIY8" s="69"/>
      <c r="BIZ8" s="69"/>
      <c r="BJA8" s="69"/>
      <c r="BJB8" s="69"/>
      <c r="BJC8" s="69"/>
      <c r="BJD8" s="69"/>
      <c r="BJE8" s="69"/>
      <c r="BJF8" s="69"/>
      <c r="BJG8" s="69"/>
      <c r="BJH8" s="69"/>
      <c r="BJI8" s="69"/>
      <c r="BJJ8" s="69"/>
      <c r="BJK8" s="69"/>
      <c r="BJL8" s="69"/>
      <c r="BJM8" s="69"/>
      <c r="BJN8" s="69"/>
      <c r="BJO8" s="69"/>
      <c r="BJP8" s="69"/>
      <c r="BJQ8" s="69"/>
      <c r="BJR8" s="69"/>
      <c r="BJS8" s="69"/>
      <c r="BJT8" s="69"/>
      <c r="BJU8" s="69"/>
      <c r="BJV8" s="69"/>
      <c r="BJW8" s="69"/>
      <c r="BJX8" s="69"/>
      <c r="BJY8" s="69"/>
      <c r="BJZ8" s="69"/>
      <c r="BKA8" s="69"/>
      <c r="BKB8" s="69"/>
      <c r="BKC8" s="69"/>
      <c r="BKD8" s="69"/>
      <c r="BKE8" s="69"/>
      <c r="BKF8" s="69"/>
      <c r="BKG8" s="69"/>
      <c r="BKH8" s="69"/>
      <c r="BKI8" s="69"/>
      <c r="BKJ8" s="69"/>
      <c r="BKK8" s="69"/>
      <c r="BKL8" s="69"/>
      <c r="BKM8" s="69"/>
      <c r="BKN8" s="69"/>
      <c r="BKO8" s="69"/>
      <c r="BKP8" s="69"/>
      <c r="BKQ8" s="69"/>
      <c r="BKR8" s="69"/>
      <c r="BKS8" s="69"/>
      <c r="BKT8" s="69"/>
      <c r="BKU8" s="69"/>
      <c r="BKV8" s="69"/>
      <c r="BKW8" s="69"/>
      <c r="BKX8" s="69"/>
      <c r="BKY8" s="69"/>
      <c r="BKZ8" s="69"/>
      <c r="BLA8" s="69"/>
      <c r="BLB8" s="69"/>
      <c r="BLC8" s="69"/>
      <c r="BLD8" s="69"/>
      <c r="BLE8" s="69"/>
      <c r="BLF8" s="69"/>
      <c r="BLG8" s="69"/>
      <c r="BLH8" s="69"/>
      <c r="BLI8" s="69"/>
      <c r="BLJ8" s="69"/>
      <c r="BLK8" s="69"/>
      <c r="BLL8" s="69"/>
      <c r="BLM8" s="69"/>
      <c r="BLN8" s="69"/>
      <c r="BLO8" s="69"/>
      <c r="BLP8" s="69"/>
      <c r="BLQ8" s="69"/>
      <c r="BLR8" s="69"/>
      <c r="BLS8" s="69"/>
      <c r="BLT8" s="69"/>
      <c r="BLU8" s="69"/>
      <c r="BLV8" s="69"/>
      <c r="BLW8" s="69"/>
      <c r="BLX8" s="69"/>
      <c r="BLY8" s="69"/>
      <c r="BLZ8" s="69"/>
      <c r="BMA8" s="69"/>
      <c r="BMB8" s="69"/>
      <c r="BMC8" s="69"/>
      <c r="BMD8" s="69"/>
      <c r="BME8" s="69"/>
      <c r="BMF8" s="69"/>
      <c r="BMG8" s="69"/>
      <c r="BMH8" s="69"/>
      <c r="BMI8" s="69"/>
      <c r="BMJ8" s="69"/>
      <c r="BMK8" s="69"/>
      <c r="BML8" s="69"/>
      <c r="BMM8" s="69"/>
      <c r="BMN8" s="69"/>
      <c r="BMO8" s="69"/>
      <c r="BMP8" s="69"/>
      <c r="BMQ8" s="69"/>
      <c r="BMR8" s="69"/>
      <c r="BMS8" s="69"/>
      <c r="BMT8" s="69"/>
      <c r="BMU8" s="69"/>
      <c r="BMV8" s="69"/>
      <c r="BMW8" s="69"/>
      <c r="BMX8" s="69"/>
      <c r="BMY8" s="69"/>
      <c r="BMZ8" s="69"/>
      <c r="BNA8" s="69"/>
      <c r="BNB8" s="69"/>
      <c r="BNC8" s="69"/>
      <c r="BND8" s="69"/>
      <c r="BNE8" s="69"/>
      <c r="BNF8" s="69"/>
      <c r="BNG8" s="69"/>
      <c r="BNH8" s="69"/>
      <c r="BNI8" s="69"/>
      <c r="BNJ8" s="69"/>
      <c r="BNK8" s="69"/>
      <c r="BNL8" s="69"/>
      <c r="BNM8" s="69"/>
      <c r="BNN8" s="69"/>
      <c r="BNO8" s="69"/>
      <c r="BNP8" s="69"/>
      <c r="BNQ8" s="69"/>
      <c r="BNR8" s="69"/>
      <c r="BNS8" s="69"/>
      <c r="BNT8" s="69"/>
      <c r="BNU8" s="69"/>
      <c r="BNV8" s="69"/>
      <c r="BNW8" s="69"/>
      <c r="BNX8" s="69"/>
      <c r="BNY8" s="69"/>
      <c r="BNZ8" s="69"/>
      <c r="BOA8" s="69"/>
      <c r="BOB8" s="69"/>
      <c r="BOC8" s="69"/>
      <c r="BOD8" s="69"/>
      <c r="BOE8" s="69"/>
      <c r="BOF8" s="69"/>
      <c r="BOG8" s="69"/>
      <c r="BOH8" s="69"/>
      <c r="BOI8" s="69"/>
      <c r="BOJ8" s="69"/>
      <c r="BOK8" s="69"/>
      <c r="BOL8" s="69"/>
      <c r="BOM8" s="69"/>
      <c r="BON8" s="69"/>
      <c r="BOO8" s="69"/>
      <c r="BOP8" s="69"/>
      <c r="BOQ8" s="69"/>
      <c r="BOR8" s="69"/>
      <c r="BOS8" s="69"/>
      <c r="BOT8" s="69"/>
      <c r="BOU8" s="69"/>
      <c r="BOV8" s="69"/>
      <c r="BOW8" s="69"/>
      <c r="BOX8" s="69"/>
      <c r="BOY8" s="69"/>
      <c r="BOZ8" s="69"/>
      <c r="BPA8" s="69"/>
      <c r="BPB8" s="69"/>
      <c r="BPC8" s="69"/>
      <c r="BPD8" s="69"/>
      <c r="BPE8" s="69"/>
      <c r="BPF8" s="69"/>
      <c r="BPG8" s="69"/>
      <c r="BPH8" s="69"/>
      <c r="BPI8" s="69"/>
      <c r="BPJ8" s="69"/>
      <c r="BPK8" s="69"/>
      <c r="BPL8" s="69"/>
      <c r="BPM8" s="69"/>
      <c r="BPN8" s="69"/>
      <c r="BPO8" s="69"/>
      <c r="BPP8" s="69"/>
      <c r="BPQ8" s="69"/>
      <c r="BPR8" s="69"/>
      <c r="BPS8" s="69"/>
      <c r="BPT8" s="69"/>
      <c r="BPU8" s="69"/>
      <c r="BPV8" s="69"/>
      <c r="BPW8" s="69"/>
      <c r="BPX8" s="69"/>
      <c r="BPY8" s="69"/>
      <c r="BPZ8" s="69"/>
      <c r="BQA8" s="69"/>
      <c r="BQB8" s="69"/>
      <c r="BQC8" s="69"/>
      <c r="BQD8" s="69"/>
      <c r="BQE8" s="69"/>
      <c r="BQF8" s="69"/>
      <c r="BQG8" s="69"/>
      <c r="BQH8" s="69"/>
      <c r="BQI8" s="69"/>
      <c r="BQJ8" s="69"/>
      <c r="BQK8" s="69"/>
      <c r="BQL8" s="69"/>
      <c r="BQM8" s="69"/>
      <c r="BQN8" s="69"/>
      <c r="BQO8" s="69"/>
      <c r="BQP8" s="69"/>
      <c r="BQQ8" s="69"/>
      <c r="BQR8" s="69"/>
      <c r="BQS8" s="69"/>
      <c r="BQT8" s="69"/>
      <c r="BQU8" s="69"/>
      <c r="BQV8" s="69"/>
      <c r="BQW8" s="69"/>
      <c r="BQX8" s="69"/>
      <c r="BQY8" s="69"/>
      <c r="BQZ8" s="69"/>
      <c r="BRA8" s="69"/>
      <c r="BRB8" s="69"/>
      <c r="BRC8" s="69"/>
      <c r="BRD8" s="69"/>
      <c r="BRE8" s="69"/>
      <c r="BRF8" s="69"/>
      <c r="BRG8" s="69"/>
      <c r="BRH8" s="69"/>
      <c r="BRI8" s="69"/>
      <c r="BRJ8" s="69"/>
      <c r="BRK8" s="69"/>
      <c r="BRL8" s="69"/>
      <c r="BRM8" s="69"/>
      <c r="BRN8" s="69"/>
      <c r="BRO8" s="69"/>
      <c r="BRP8" s="69"/>
      <c r="BRQ8" s="69"/>
      <c r="BRR8" s="69"/>
      <c r="BRS8" s="69"/>
      <c r="BRT8" s="69"/>
      <c r="BRU8" s="69"/>
      <c r="BRV8" s="69"/>
      <c r="BRW8" s="69"/>
      <c r="BRX8" s="69"/>
      <c r="BRY8" s="69"/>
      <c r="BRZ8" s="69"/>
      <c r="BSA8" s="69"/>
      <c r="BSB8" s="69"/>
      <c r="BSC8" s="69"/>
      <c r="BSD8" s="69"/>
      <c r="BSE8" s="69"/>
      <c r="BSF8" s="69"/>
      <c r="BSG8" s="69"/>
      <c r="BSH8" s="69"/>
      <c r="BSI8" s="69"/>
      <c r="BSJ8" s="69"/>
      <c r="BSK8" s="69"/>
      <c r="BSL8" s="69"/>
      <c r="BSM8" s="69"/>
      <c r="BSN8" s="69"/>
      <c r="BSO8" s="69"/>
      <c r="BSP8" s="69"/>
      <c r="BSQ8" s="69"/>
      <c r="BSR8" s="69"/>
      <c r="BSS8" s="69"/>
      <c r="BST8" s="69"/>
      <c r="BSU8" s="69"/>
      <c r="BSV8" s="69"/>
      <c r="BSW8" s="69"/>
      <c r="BSX8" s="69"/>
      <c r="BSY8" s="69"/>
      <c r="BSZ8" s="69"/>
      <c r="BTA8" s="69"/>
      <c r="BTB8" s="69"/>
      <c r="BTC8" s="69"/>
      <c r="BTD8" s="69"/>
      <c r="BTE8" s="69"/>
      <c r="BTF8" s="69"/>
      <c r="BTG8" s="69"/>
      <c r="BTH8" s="69"/>
      <c r="BTI8" s="69"/>
      <c r="BTJ8" s="69"/>
      <c r="BTK8" s="69"/>
      <c r="BTL8" s="69"/>
      <c r="BTM8" s="69"/>
      <c r="BTN8" s="69"/>
      <c r="BTO8" s="69"/>
      <c r="BTP8" s="69"/>
      <c r="BTQ8" s="69"/>
      <c r="BTR8" s="69"/>
      <c r="BTS8" s="69"/>
      <c r="BTT8" s="69"/>
      <c r="BTU8" s="69"/>
      <c r="BTV8" s="69"/>
      <c r="BTW8" s="69"/>
      <c r="BTX8" s="69"/>
      <c r="BTY8" s="69"/>
      <c r="BTZ8" s="69"/>
      <c r="BUA8" s="69"/>
      <c r="BUB8" s="69"/>
      <c r="BUC8" s="69"/>
      <c r="BUD8" s="69"/>
      <c r="BUE8" s="69"/>
      <c r="BUF8" s="69"/>
      <c r="BUG8" s="69"/>
      <c r="BUH8" s="69"/>
      <c r="BUI8" s="69"/>
      <c r="BUJ8" s="69"/>
      <c r="BUK8" s="69"/>
      <c r="BUL8" s="69"/>
      <c r="BUM8" s="69"/>
      <c r="BUN8" s="69"/>
      <c r="BUO8" s="69"/>
      <c r="BUP8" s="69"/>
      <c r="BUQ8" s="69"/>
      <c r="BUR8" s="69"/>
      <c r="BUS8" s="69"/>
      <c r="BUT8" s="69"/>
      <c r="BUU8" s="69"/>
      <c r="BUV8" s="69"/>
      <c r="BUW8" s="69"/>
      <c r="BUX8" s="69"/>
      <c r="BUY8" s="69"/>
      <c r="BUZ8" s="69"/>
      <c r="BVA8" s="69"/>
      <c r="BVB8" s="69"/>
      <c r="BVC8" s="69"/>
      <c r="BVD8" s="69"/>
      <c r="BVE8" s="69"/>
      <c r="BVF8" s="69"/>
      <c r="BVG8" s="69"/>
      <c r="BVH8" s="69"/>
      <c r="BVI8" s="69"/>
      <c r="BVJ8" s="69"/>
      <c r="BVK8" s="69"/>
      <c r="BVL8" s="69"/>
      <c r="BVM8" s="69"/>
      <c r="BVN8" s="69"/>
      <c r="BVO8" s="69"/>
      <c r="BVP8" s="69"/>
      <c r="BVQ8" s="69"/>
      <c r="BVR8" s="69"/>
      <c r="BVS8" s="69"/>
      <c r="BVT8" s="69"/>
      <c r="BVU8" s="69"/>
      <c r="BVV8" s="69"/>
      <c r="BVW8" s="69"/>
      <c r="BVX8" s="69"/>
      <c r="BVY8" s="69"/>
      <c r="BVZ8" s="69"/>
      <c r="BWA8" s="69"/>
      <c r="BWB8" s="69"/>
      <c r="BWC8" s="69"/>
      <c r="BWD8" s="69"/>
      <c r="BWE8" s="69"/>
      <c r="BWF8" s="69"/>
      <c r="BWG8" s="69"/>
      <c r="BWH8" s="69"/>
      <c r="BWI8" s="69"/>
      <c r="BWJ8" s="69"/>
      <c r="BWK8" s="69"/>
      <c r="BWL8" s="69"/>
      <c r="BWM8" s="69"/>
      <c r="BWN8" s="69"/>
      <c r="BWO8" s="69"/>
      <c r="BWP8" s="69"/>
      <c r="BWQ8" s="69"/>
      <c r="BWR8" s="69"/>
      <c r="BWS8" s="69"/>
      <c r="BWT8" s="69"/>
      <c r="BWU8" s="69"/>
      <c r="BWV8" s="69"/>
      <c r="BWW8" s="69"/>
      <c r="BWX8" s="69"/>
      <c r="BWY8" s="69"/>
      <c r="BWZ8" s="69"/>
      <c r="BXA8" s="69"/>
      <c r="BXB8" s="69"/>
      <c r="BXC8" s="69"/>
      <c r="BXD8" s="69"/>
      <c r="BXE8" s="69"/>
      <c r="BXF8" s="69"/>
      <c r="BXG8" s="69"/>
      <c r="BXH8" s="69"/>
      <c r="BXI8" s="69"/>
      <c r="BXJ8" s="69"/>
      <c r="BXK8" s="69"/>
      <c r="BXL8" s="69"/>
      <c r="BXM8" s="69"/>
      <c r="BXN8" s="69"/>
      <c r="BXO8" s="69"/>
      <c r="BXP8" s="69"/>
      <c r="BXQ8" s="69"/>
      <c r="BXR8" s="69"/>
      <c r="BXS8" s="69"/>
      <c r="BXT8" s="69"/>
      <c r="BXU8" s="69"/>
      <c r="BXV8" s="69"/>
      <c r="BXW8" s="69"/>
      <c r="BXX8" s="69"/>
      <c r="BXY8" s="69"/>
      <c r="BXZ8" s="69"/>
      <c r="BYA8" s="69"/>
      <c r="BYB8" s="69"/>
      <c r="BYC8" s="69"/>
      <c r="BYD8" s="69"/>
      <c r="BYE8" s="69"/>
      <c r="BYF8" s="69"/>
      <c r="BYG8" s="69"/>
      <c r="BYH8" s="69"/>
      <c r="BYI8" s="69"/>
      <c r="BYJ8" s="69"/>
      <c r="BYK8" s="69"/>
      <c r="BYL8" s="69"/>
      <c r="BYM8" s="69"/>
      <c r="BYN8" s="69"/>
      <c r="BYO8" s="69"/>
      <c r="BYP8" s="69"/>
      <c r="BYQ8" s="69"/>
      <c r="BYR8" s="69"/>
      <c r="BYS8" s="69"/>
      <c r="BYT8" s="69"/>
      <c r="BYU8" s="69"/>
      <c r="BYV8" s="69"/>
      <c r="BYW8" s="69"/>
      <c r="BYX8" s="69"/>
      <c r="BYY8" s="69"/>
      <c r="BYZ8" s="69"/>
      <c r="BZA8" s="69"/>
      <c r="BZB8" s="69"/>
      <c r="BZC8" s="69"/>
      <c r="BZD8" s="69"/>
      <c r="BZE8" s="69"/>
      <c r="BZF8" s="69"/>
      <c r="BZG8" s="69"/>
      <c r="BZH8" s="69"/>
      <c r="BZI8" s="69"/>
      <c r="BZJ8" s="69"/>
      <c r="BZK8" s="69"/>
      <c r="BZL8" s="69"/>
      <c r="BZM8" s="69"/>
      <c r="BZN8" s="69"/>
      <c r="BZO8" s="69"/>
      <c r="BZP8" s="69"/>
      <c r="BZQ8" s="69"/>
      <c r="BZR8" s="69"/>
      <c r="BZS8" s="69"/>
      <c r="BZT8" s="69"/>
      <c r="BZU8" s="69"/>
      <c r="BZV8" s="69"/>
      <c r="BZW8" s="69"/>
      <c r="BZX8" s="69"/>
      <c r="BZY8" s="69"/>
      <c r="BZZ8" s="69"/>
      <c r="CAA8" s="69"/>
      <c r="CAB8" s="69"/>
      <c r="CAC8" s="69"/>
      <c r="CAD8" s="69"/>
      <c r="CAE8" s="69"/>
      <c r="CAF8" s="69"/>
      <c r="CAG8" s="69"/>
      <c r="CAH8" s="69"/>
      <c r="CAI8" s="69"/>
      <c r="CAJ8" s="69"/>
      <c r="CAK8" s="69"/>
      <c r="CAL8" s="69"/>
      <c r="CAM8" s="69"/>
      <c r="CAN8" s="69"/>
      <c r="CAO8" s="69"/>
      <c r="CAP8" s="69"/>
      <c r="CAQ8" s="69"/>
      <c r="CAR8" s="69"/>
      <c r="CAS8" s="69"/>
      <c r="CAT8" s="69"/>
      <c r="CAU8" s="69"/>
      <c r="CAV8" s="69"/>
      <c r="CAW8" s="69"/>
      <c r="CAX8" s="69"/>
      <c r="CAY8" s="69"/>
      <c r="CAZ8" s="69"/>
      <c r="CBA8" s="69"/>
      <c r="CBB8" s="69"/>
      <c r="CBC8" s="69"/>
      <c r="CBD8" s="69"/>
      <c r="CBE8" s="69"/>
      <c r="CBF8" s="69"/>
      <c r="CBG8" s="69"/>
      <c r="CBH8" s="69"/>
      <c r="CBI8" s="69"/>
      <c r="CBJ8" s="69"/>
      <c r="CBK8" s="69"/>
      <c r="CBL8" s="69"/>
      <c r="CBM8" s="69"/>
      <c r="CBN8" s="69"/>
      <c r="CBO8" s="69"/>
      <c r="CBP8" s="69"/>
      <c r="CBQ8" s="69"/>
      <c r="CBR8" s="69"/>
      <c r="CBS8" s="69"/>
      <c r="CBT8" s="69"/>
      <c r="CBU8" s="69"/>
      <c r="CBV8" s="69"/>
      <c r="CBW8" s="69"/>
      <c r="CBX8" s="69"/>
      <c r="CBY8" s="69"/>
      <c r="CBZ8" s="69"/>
      <c r="CCA8" s="69"/>
      <c r="CCB8" s="69"/>
      <c r="CCC8" s="69"/>
      <c r="CCD8" s="69"/>
      <c r="CCE8" s="69"/>
      <c r="CCF8" s="69"/>
      <c r="CCG8" s="69"/>
      <c r="CCH8" s="69"/>
      <c r="CCI8" s="69"/>
      <c r="CCJ8" s="69"/>
      <c r="CCK8" s="69"/>
      <c r="CCL8" s="69"/>
      <c r="CCM8" s="69"/>
      <c r="CCN8" s="69"/>
      <c r="CCO8" s="69"/>
      <c r="CCP8" s="69"/>
      <c r="CCQ8" s="69"/>
      <c r="CCR8" s="69"/>
      <c r="CCS8" s="69"/>
      <c r="CCT8" s="69"/>
      <c r="CCU8" s="69"/>
      <c r="CCV8" s="69"/>
      <c r="CCW8" s="69"/>
      <c r="CCX8" s="69"/>
      <c r="CCY8" s="69"/>
      <c r="CCZ8" s="69"/>
      <c r="CDA8" s="69"/>
      <c r="CDB8" s="69"/>
      <c r="CDC8" s="69"/>
      <c r="CDD8" s="69"/>
      <c r="CDE8" s="69"/>
      <c r="CDF8" s="69"/>
      <c r="CDG8" s="69"/>
      <c r="CDH8" s="69"/>
      <c r="CDI8" s="69"/>
      <c r="CDJ8" s="69"/>
      <c r="CDK8" s="69"/>
      <c r="CDL8" s="69"/>
      <c r="CDM8" s="69"/>
      <c r="CDN8" s="69"/>
      <c r="CDO8" s="69"/>
      <c r="CDP8" s="69"/>
      <c r="CDQ8" s="69"/>
      <c r="CDR8" s="69"/>
      <c r="CDS8" s="69"/>
      <c r="CDT8" s="69"/>
      <c r="CDU8" s="69"/>
      <c r="CDV8" s="69"/>
      <c r="CDW8" s="69"/>
      <c r="CDX8" s="69"/>
      <c r="CDY8" s="69"/>
      <c r="CDZ8" s="69"/>
      <c r="CEA8" s="69"/>
      <c r="CEB8" s="69"/>
      <c r="CEC8" s="69"/>
      <c r="CED8" s="69"/>
      <c r="CEE8" s="69"/>
      <c r="CEF8" s="69"/>
      <c r="CEG8" s="69"/>
      <c r="CEH8" s="69"/>
      <c r="CEI8" s="69"/>
      <c r="CEJ8" s="69"/>
      <c r="CEK8" s="69"/>
      <c r="CEL8" s="69"/>
      <c r="CEM8" s="69"/>
      <c r="CEN8" s="69"/>
      <c r="CEO8" s="69"/>
      <c r="CEP8" s="69"/>
      <c r="CEQ8" s="69"/>
      <c r="CER8" s="69"/>
      <c r="CES8" s="69"/>
      <c r="CET8" s="69"/>
      <c r="CEU8" s="69"/>
      <c r="CEV8" s="69"/>
      <c r="CEW8" s="69"/>
      <c r="CEX8" s="69"/>
      <c r="CEY8" s="69"/>
      <c r="CEZ8" s="69"/>
      <c r="CFA8" s="69"/>
      <c r="CFB8" s="69"/>
      <c r="CFC8" s="69"/>
      <c r="CFD8" s="69"/>
      <c r="CFE8" s="69"/>
      <c r="CFF8" s="69"/>
      <c r="CFG8" s="69"/>
      <c r="CFH8" s="69"/>
      <c r="CFI8" s="69"/>
      <c r="CFJ8" s="69"/>
      <c r="CFK8" s="69"/>
      <c r="CFL8" s="69"/>
      <c r="CFM8" s="69"/>
      <c r="CFN8" s="69"/>
      <c r="CFO8" s="69"/>
      <c r="CFP8" s="69"/>
      <c r="CFQ8" s="69"/>
      <c r="CFR8" s="69"/>
      <c r="CFS8" s="69"/>
      <c r="CFT8" s="69"/>
      <c r="CFU8" s="69"/>
      <c r="CFV8" s="69"/>
      <c r="CFW8" s="69"/>
      <c r="CFX8" s="69"/>
      <c r="CFY8" s="69"/>
      <c r="CFZ8" s="69"/>
      <c r="CGA8" s="69"/>
      <c r="CGB8" s="69"/>
      <c r="CGC8" s="69"/>
      <c r="CGD8" s="69"/>
      <c r="CGE8" s="69"/>
      <c r="CGF8" s="69"/>
      <c r="CGG8" s="69"/>
      <c r="CGH8" s="69"/>
      <c r="CGI8" s="69"/>
      <c r="CGJ8" s="69"/>
      <c r="CGK8" s="69"/>
      <c r="CGL8" s="69"/>
      <c r="CGM8" s="69"/>
      <c r="CGN8" s="69"/>
      <c r="CGO8" s="69"/>
      <c r="CGP8" s="69"/>
      <c r="CGQ8" s="69"/>
      <c r="CGR8" s="69"/>
      <c r="CGS8" s="69"/>
      <c r="CGT8" s="69"/>
      <c r="CGU8" s="69"/>
      <c r="CGV8" s="69"/>
      <c r="CGW8" s="69"/>
      <c r="CGX8" s="69"/>
      <c r="CGY8" s="69"/>
      <c r="CGZ8" s="69"/>
      <c r="CHA8" s="69"/>
      <c r="CHB8" s="69"/>
      <c r="CHC8" s="69"/>
      <c r="CHD8" s="69"/>
      <c r="CHE8" s="69"/>
      <c r="CHF8" s="69"/>
      <c r="CHG8" s="69"/>
      <c r="CHH8" s="69"/>
      <c r="CHI8" s="69"/>
      <c r="CHJ8" s="69"/>
      <c r="CHK8" s="69"/>
      <c r="CHL8" s="69"/>
      <c r="CHM8" s="69"/>
      <c r="CHN8" s="69"/>
      <c r="CHO8" s="69"/>
      <c r="CHP8" s="69"/>
      <c r="CHQ8" s="69"/>
      <c r="CHR8" s="69"/>
      <c r="CHS8" s="69"/>
      <c r="CHT8" s="69"/>
      <c r="CHU8" s="69"/>
      <c r="CHV8" s="69"/>
      <c r="CHW8" s="69"/>
      <c r="CHX8" s="69"/>
      <c r="CHY8" s="69"/>
      <c r="CHZ8" s="69"/>
      <c r="CIA8" s="69"/>
      <c r="CIB8" s="69"/>
      <c r="CIC8" s="69"/>
      <c r="CID8" s="69"/>
      <c r="CIE8" s="69"/>
      <c r="CIF8" s="69"/>
      <c r="CIG8" s="69"/>
      <c r="CIH8" s="69"/>
      <c r="CII8" s="69"/>
      <c r="CIJ8" s="69"/>
      <c r="CIK8" s="69"/>
      <c r="CIL8" s="69"/>
      <c r="CIM8" s="69"/>
      <c r="CIN8" s="69"/>
      <c r="CIO8" s="69"/>
      <c r="CIP8" s="69"/>
      <c r="CIQ8" s="69"/>
      <c r="CIR8" s="69"/>
      <c r="CIS8" s="69"/>
      <c r="CIT8" s="69"/>
      <c r="CIU8" s="69"/>
      <c r="CIV8" s="69"/>
      <c r="CIW8" s="69"/>
      <c r="CIX8" s="69"/>
      <c r="CIY8" s="69"/>
      <c r="CIZ8" s="69"/>
      <c r="CJA8" s="69"/>
      <c r="CJB8" s="69"/>
      <c r="CJC8" s="69"/>
      <c r="CJD8" s="69"/>
      <c r="CJE8" s="69"/>
      <c r="CJF8" s="69"/>
      <c r="CJG8" s="69"/>
      <c r="CJH8" s="69"/>
      <c r="CJI8" s="69"/>
      <c r="CJJ8" s="69"/>
      <c r="CJK8" s="69"/>
      <c r="CJL8" s="69"/>
      <c r="CJM8" s="69"/>
      <c r="CJN8" s="69"/>
      <c r="CJO8" s="69"/>
      <c r="CJP8" s="69"/>
      <c r="CJQ8" s="69"/>
      <c r="CJR8" s="69"/>
      <c r="CJS8" s="69"/>
      <c r="CJT8" s="69"/>
      <c r="CJU8" s="69"/>
      <c r="CJV8" s="69"/>
      <c r="CJW8" s="69"/>
      <c r="CJX8" s="69"/>
      <c r="CJY8" s="69"/>
      <c r="CJZ8" s="69"/>
      <c r="CKA8" s="69"/>
      <c r="CKB8" s="69"/>
      <c r="CKC8" s="69"/>
      <c r="CKD8" s="69"/>
      <c r="CKE8" s="69"/>
      <c r="CKF8" s="69"/>
      <c r="CKG8" s="69"/>
      <c r="CKH8" s="69"/>
      <c r="CKI8" s="69"/>
      <c r="CKJ8" s="69"/>
      <c r="CKK8" s="69"/>
      <c r="CKL8" s="69"/>
      <c r="CKM8" s="69"/>
      <c r="CKN8" s="69"/>
      <c r="CKO8" s="69"/>
      <c r="CKP8" s="69"/>
      <c r="CKQ8" s="69"/>
      <c r="CKR8" s="69"/>
      <c r="CKS8" s="69"/>
      <c r="CKT8" s="69"/>
      <c r="CKU8" s="69"/>
      <c r="CKV8" s="69"/>
      <c r="CKW8" s="69"/>
      <c r="CKX8" s="69"/>
      <c r="CKY8" s="69"/>
      <c r="CKZ8" s="69"/>
      <c r="CLA8" s="69"/>
      <c r="CLB8" s="69"/>
      <c r="CLC8" s="69"/>
      <c r="CLD8" s="69"/>
      <c r="CLE8" s="69"/>
      <c r="CLF8" s="69"/>
      <c r="CLG8" s="69"/>
      <c r="CLH8" s="69"/>
      <c r="CLI8" s="69"/>
      <c r="CLJ8" s="69"/>
      <c r="CLK8" s="69"/>
      <c r="CLL8" s="69"/>
      <c r="CLM8" s="69"/>
      <c r="CLN8" s="69"/>
      <c r="CLO8" s="69"/>
      <c r="CLP8" s="69"/>
      <c r="CLQ8" s="69"/>
      <c r="CLR8" s="69"/>
      <c r="CLS8" s="69"/>
      <c r="CLT8" s="69"/>
      <c r="CLU8" s="69"/>
      <c r="CLV8" s="69"/>
      <c r="CLW8" s="69"/>
      <c r="CLX8" s="69"/>
      <c r="CLY8" s="69"/>
      <c r="CLZ8" s="69"/>
      <c r="CMA8" s="69"/>
      <c r="CMB8" s="69"/>
      <c r="CMC8" s="69"/>
      <c r="CMD8" s="69"/>
      <c r="CME8" s="69"/>
      <c r="CMF8" s="69"/>
      <c r="CMG8" s="69"/>
      <c r="CMH8" s="69"/>
      <c r="CMI8" s="69"/>
      <c r="CMJ8" s="69"/>
      <c r="CMK8" s="69"/>
      <c r="CML8" s="69"/>
      <c r="CMM8" s="69"/>
      <c r="CMN8" s="69"/>
      <c r="CMO8" s="69"/>
      <c r="CMP8" s="69"/>
      <c r="CMQ8" s="69"/>
      <c r="CMR8" s="69"/>
      <c r="CMS8" s="69"/>
      <c r="CMT8" s="69"/>
      <c r="CMU8" s="69"/>
      <c r="CMV8" s="69"/>
      <c r="CMW8" s="69"/>
      <c r="CMX8" s="69"/>
      <c r="CMY8" s="69"/>
      <c r="CMZ8" s="69"/>
      <c r="CNA8" s="69"/>
      <c r="CNB8" s="69"/>
      <c r="CNC8" s="69"/>
      <c r="CND8" s="69"/>
      <c r="CNE8" s="69"/>
      <c r="CNF8" s="69"/>
      <c r="CNG8" s="69"/>
      <c r="CNH8" s="69"/>
      <c r="CNI8" s="69"/>
      <c r="CNJ8" s="69"/>
      <c r="CNK8" s="69"/>
      <c r="CNL8" s="69"/>
      <c r="CNM8" s="69"/>
      <c r="CNN8" s="69"/>
      <c r="CNO8" s="69"/>
      <c r="CNP8" s="69"/>
      <c r="CNQ8" s="69"/>
      <c r="CNR8" s="69"/>
      <c r="CNS8" s="69"/>
      <c r="CNT8" s="69"/>
      <c r="CNU8" s="69"/>
      <c r="CNV8" s="69"/>
      <c r="CNW8" s="69"/>
      <c r="CNX8" s="69"/>
      <c r="CNY8" s="69"/>
      <c r="CNZ8" s="69"/>
      <c r="COA8" s="69"/>
      <c r="COB8" s="69"/>
      <c r="COC8" s="69"/>
      <c r="COD8" s="69"/>
      <c r="COE8" s="69"/>
      <c r="COF8" s="69"/>
      <c r="COG8" s="69"/>
      <c r="COH8" s="69"/>
      <c r="COI8" s="69"/>
      <c r="COJ8" s="69"/>
      <c r="COK8" s="69"/>
      <c r="COL8" s="69"/>
      <c r="COM8" s="69"/>
      <c r="CON8" s="69"/>
      <c r="COO8" s="69"/>
      <c r="COP8" s="69"/>
      <c r="COQ8" s="69"/>
      <c r="COR8" s="69"/>
      <c r="COS8" s="69"/>
      <c r="COT8" s="69"/>
      <c r="COU8" s="69"/>
      <c r="COV8" s="69"/>
      <c r="COW8" s="69"/>
      <c r="COX8" s="69"/>
      <c r="COY8" s="69"/>
      <c r="COZ8" s="69"/>
      <c r="CPA8" s="69"/>
      <c r="CPB8" s="69"/>
      <c r="CPC8" s="69"/>
      <c r="CPD8" s="69"/>
      <c r="CPE8" s="69"/>
      <c r="CPF8" s="69"/>
      <c r="CPG8" s="69"/>
      <c r="CPH8" s="69"/>
      <c r="CPI8" s="69"/>
      <c r="CPJ8" s="69"/>
      <c r="CPK8" s="69"/>
      <c r="CPL8" s="69"/>
      <c r="CPM8" s="69"/>
      <c r="CPN8" s="69"/>
      <c r="CPO8" s="69"/>
      <c r="CPP8" s="69"/>
      <c r="CPQ8" s="69"/>
      <c r="CPR8" s="69"/>
      <c r="CPS8" s="69"/>
      <c r="CPT8" s="69"/>
      <c r="CPU8" s="69"/>
      <c r="CPV8" s="69"/>
      <c r="CPW8" s="69"/>
      <c r="CPX8" s="69"/>
      <c r="CPY8" s="69"/>
      <c r="CPZ8" s="69"/>
      <c r="CQA8" s="69"/>
      <c r="CQB8" s="69"/>
      <c r="CQC8" s="69"/>
      <c r="CQD8" s="69"/>
      <c r="CQE8" s="69"/>
      <c r="CQF8" s="69"/>
      <c r="CQG8" s="69"/>
      <c r="CQH8" s="69"/>
      <c r="CQI8" s="69"/>
      <c r="CQJ8" s="69"/>
      <c r="CQK8" s="69"/>
      <c r="CQL8" s="69"/>
      <c r="CQM8" s="69"/>
      <c r="CQN8" s="69"/>
      <c r="CQO8" s="69"/>
      <c r="CQP8" s="69"/>
      <c r="CQQ8" s="69"/>
      <c r="CQR8" s="69"/>
      <c r="CQS8" s="69"/>
      <c r="CQT8" s="69"/>
      <c r="CQU8" s="69"/>
      <c r="CQV8" s="69"/>
      <c r="CQW8" s="69"/>
      <c r="CQX8" s="69"/>
      <c r="CQY8" s="69"/>
      <c r="CQZ8" s="69"/>
      <c r="CRA8" s="69"/>
      <c r="CRB8" s="69"/>
      <c r="CRC8" s="69"/>
      <c r="CRD8" s="69"/>
      <c r="CRE8" s="69"/>
      <c r="CRF8" s="69"/>
      <c r="CRG8" s="69"/>
      <c r="CRH8" s="69"/>
      <c r="CRI8" s="69"/>
      <c r="CRJ8" s="69"/>
      <c r="CRK8" s="69"/>
      <c r="CRL8" s="69"/>
      <c r="CRM8" s="69"/>
      <c r="CRN8" s="69"/>
      <c r="CRO8" s="69"/>
      <c r="CRP8" s="69"/>
      <c r="CRQ8" s="69"/>
      <c r="CRR8" s="69"/>
      <c r="CRS8" s="69"/>
      <c r="CRT8" s="69"/>
      <c r="CRU8" s="69"/>
      <c r="CRV8" s="69"/>
      <c r="CRW8" s="69"/>
      <c r="CRX8" s="69"/>
      <c r="CRY8" s="69"/>
      <c r="CRZ8" s="69"/>
      <c r="CSA8" s="69"/>
      <c r="CSB8" s="69"/>
      <c r="CSC8" s="69"/>
      <c r="CSD8" s="69"/>
      <c r="CSE8" s="69"/>
      <c r="CSF8" s="69"/>
      <c r="CSG8" s="69"/>
      <c r="CSH8" s="69"/>
      <c r="CSI8" s="69"/>
      <c r="CSJ8" s="69"/>
      <c r="CSK8" s="69"/>
      <c r="CSL8" s="69"/>
      <c r="CSM8" s="69"/>
      <c r="CSN8" s="69"/>
      <c r="CSO8" s="69"/>
      <c r="CSP8" s="69"/>
      <c r="CSQ8" s="69"/>
      <c r="CSR8" s="69"/>
      <c r="CSS8" s="69"/>
      <c r="CST8" s="69"/>
      <c r="CSU8" s="69"/>
      <c r="CSV8" s="69"/>
      <c r="CSW8" s="69"/>
      <c r="CSX8" s="69"/>
      <c r="CSY8" s="69"/>
      <c r="CSZ8" s="69"/>
      <c r="CTA8" s="69"/>
      <c r="CTB8" s="69"/>
      <c r="CTC8" s="69"/>
      <c r="CTD8" s="69"/>
      <c r="CTE8" s="69"/>
      <c r="CTF8" s="69"/>
      <c r="CTG8" s="69"/>
      <c r="CTH8" s="69"/>
      <c r="CTI8" s="69"/>
      <c r="CTJ8" s="69"/>
      <c r="CTK8" s="69"/>
      <c r="CTL8" s="69"/>
      <c r="CTM8" s="69"/>
      <c r="CTN8" s="69"/>
      <c r="CTO8" s="69"/>
      <c r="CTP8" s="69"/>
      <c r="CTQ8" s="69"/>
      <c r="CTR8" s="69"/>
      <c r="CTS8" s="69"/>
      <c r="CTT8" s="69"/>
      <c r="CTU8" s="69"/>
      <c r="CTV8" s="69"/>
      <c r="CTW8" s="69"/>
      <c r="CTX8" s="69"/>
      <c r="CTY8" s="69"/>
      <c r="CTZ8" s="69"/>
      <c r="CUA8" s="69"/>
      <c r="CUB8" s="69"/>
      <c r="CUC8" s="69"/>
      <c r="CUD8" s="69"/>
      <c r="CUE8" s="69"/>
      <c r="CUF8" s="69"/>
      <c r="CUG8" s="69"/>
      <c r="CUH8" s="69"/>
      <c r="CUI8" s="69"/>
      <c r="CUJ8" s="69"/>
      <c r="CUK8" s="69"/>
      <c r="CUL8" s="69"/>
      <c r="CUM8" s="69"/>
      <c r="CUN8" s="69"/>
      <c r="CUO8" s="69"/>
      <c r="CUP8" s="69"/>
      <c r="CUQ8" s="69"/>
      <c r="CUR8" s="69"/>
      <c r="CUS8" s="69"/>
      <c r="CUT8" s="69"/>
      <c r="CUU8" s="69"/>
      <c r="CUV8" s="69"/>
      <c r="CUW8" s="69"/>
      <c r="CUX8" s="69"/>
      <c r="CUY8" s="69"/>
      <c r="CUZ8" s="69"/>
      <c r="CVA8" s="69"/>
      <c r="CVB8" s="69"/>
      <c r="CVC8" s="69"/>
      <c r="CVD8" s="69"/>
      <c r="CVE8" s="69"/>
      <c r="CVF8" s="69"/>
      <c r="CVG8" s="69"/>
      <c r="CVH8" s="69"/>
      <c r="CVI8" s="69"/>
      <c r="CVJ8" s="69"/>
      <c r="CVK8" s="69"/>
      <c r="CVL8" s="69"/>
      <c r="CVM8" s="69"/>
      <c r="CVN8" s="69"/>
      <c r="CVO8" s="69"/>
      <c r="CVP8" s="69"/>
      <c r="CVQ8" s="69"/>
      <c r="CVR8" s="69"/>
      <c r="CVS8" s="69"/>
      <c r="CVT8" s="69"/>
      <c r="CVU8" s="69"/>
      <c r="CVV8" s="69"/>
      <c r="CVW8" s="69"/>
      <c r="CVX8" s="69"/>
      <c r="CVY8" s="69"/>
      <c r="CVZ8" s="69"/>
      <c r="CWA8" s="69"/>
      <c r="CWB8" s="69"/>
      <c r="CWC8" s="69"/>
      <c r="CWD8" s="69"/>
      <c r="CWE8" s="69"/>
      <c r="CWF8" s="69"/>
      <c r="CWG8" s="69"/>
      <c r="CWH8" s="69"/>
      <c r="CWI8" s="69"/>
      <c r="CWJ8" s="69"/>
      <c r="CWK8" s="69"/>
      <c r="CWL8" s="69"/>
      <c r="CWM8" s="69"/>
      <c r="CWN8" s="69"/>
      <c r="CWO8" s="69"/>
      <c r="CWP8" s="69"/>
      <c r="CWQ8" s="69"/>
      <c r="CWR8" s="69"/>
      <c r="CWS8" s="69"/>
      <c r="CWT8" s="69"/>
      <c r="CWU8" s="69"/>
      <c r="CWV8" s="69"/>
      <c r="CWW8" s="69"/>
      <c r="CWX8" s="69"/>
      <c r="CWY8" s="69"/>
      <c r="CWZ8" s="69"/>
      <c r="CXA8" s="69"/>
      <c r="CXB8" s="69"/>
      <c r="CXC8" s="69"/>
      <c r="CXD8" s="69"/>
      <c r="CXE8" s="69"/>
      <c r="CXF8" s="69"/>
      <c r="CXG8" s="69"/>
      <c r="CXH8" s="69"/>
      <c r="CXI8" s="69"/>
      <c r="CXJ8" s="69"/>
      <c r="CXK8" s="69"/>
      <c r="CXL8" s="69"/>
      <c r="CXM8" s="69"/>
      <c r="CXN8" s="69"/>
      <c r="CXO8" s="69"/>
      <c r="CXP8" s="69"/>
      <c r="CXQ8" s="69"/>
      <c r="CXR8" s="69"/>
      <c r="CXS8" s="69"/>
      <c r="CXT8" s="69"/>
      <c r="CXU8" s="69"/>
      <c r="CXV8" s="69"/>
      <c r="CXW8" s="69"/>
      <c r="CXX8" s="69"/>
      <c r="CXY8" s="69"/>
      <c r="CXZ8" s="69"/>
      <c r="CYA8" s="69"/>
      <c r="CYB8" s="69"/>
      <c r="CYC8" s="69"/>
      <c r="CYD8" s="69"/>
      <c r="CYE8" s="69"/>
      <c r="CYF8" s="69"/>
      <c r="CYG8" s="69"/>
      <c r="CYH8" s="69"/>
      <c r="CYI8" s="69"/>
      <c r="CYJ8" s="69"/>
      <c r="CYK8" s="69"/>
      <c r="CYL8" s="69"/>
      <c r="CYM8" s="69"/>
      <c r="CYN8" s="69"/>
      <c r="CYO8" s="69"/>
      <c r="CYP8" s="69"/>
      <c r="CYQ8" s="69"/>
      <c r="CYR8" s="69"/>
      <c r="CYS8" s="69"/>
      <c r="CYT8" s="69"/>
      <c r="CYU8" s="69"/>
      <c r="CYV8" s="69"/>
      <c r="CYW8" s="69"/>
      <c r="CYX8" s="69"/>
      <c r="CYY8" s="69"/>
      <c r="CYZ8" s="69"/>
      <c r="CZA8" s="69"/>
      <c r="CZB8" s="69"/>
      <c r="CZC8" s="69"/>
      <c r="CZD8" s="69"/>
      <c r="CZE8" s="69"/>
      <c r="CZF8" s="69"/>
      <c r="CZG8" s="69"/>
      <c r="CZH8" s="69"/>
      <c r="CZI8" s="69"/>
      <c r="CZJ8" s="69"/>
      <c r="CZK8" s="69"/>
      <c r="CZL8" s="69"/>
      <c r="CZM8" s="69"/>
      <c r="CZN8" s="69"/>
      <c r="CZO8" s="69"/>
      <c r="CZP8" s="69"/>
      <c r="CZQ8" s="69"/>
      <c r="CZR8" s="69"/>
      <c r="CZS8" s="69"/>
      <c r="CZT8" s="69"/>
      <c r="CZU8" s="69"/>
      <c r="CZV8" s="69"/>
      <c r="CZW8" s="69"/>
      <c r="CZX8" s="69"/>
      <c r="CZY8" s="69"/>
      <c r="CZZ8" s="69"/>
      <c r="DAA8" s="69"/>
      <c r="DAB8" s="69"/>
      <c r="DAC8" s="69"/>
      <c r="DAD8" s="69"/>
      <c r="DAE8" s="69"/>
      <c r="DAF8" s="69"/>
      <c r="DAG8" s="69"/>
      <c r="DAH8" s="69"/>
      <c r="DAI8" s="69"/>
      <c r="DAJ8" s="69"/>
      <c r="DAK8" s="69"/>
      <c r="DAL8" s="69"/>
      <c r="DAM8" s="69"/>
      <c r="DAN8" s="69"/>
      <c r="DAO8" s="69"/>
      <c r="DAP8" s="69"/>
      <c r="DAQ8" s="69"/>
      <c r="DAR8" s="69"/>
      <c r="DAS8" s="69"/>
      <c r="DAT8" s="69"/>
      <c r="DAU8" s="69"/>
      <c r="DAV8" s="69"/>
      <c r="DAW8" s="69"/>
      <c r="DAX8" s="69"/>
      <c r="DAY8" s="69"/>
      <c r="DAZ8" s="69"/>
      <c r="DBA8" s="69"/>
      <c r="DBB8" s="69"/>
      <c r="DBC8" s="69"/>
      <c r="DBD8" s="69"/>
      <c r="DBE8" s="69"/>
      <c r="DBF8" s="69"/>
      <c r="DBG8" s="69"/>
      <c r="DBH8" s="69"/>
      <c r="DBI8" s="69"/>
      <c r="DBJ8" s="69"/>
      <c r="DBK8" s="69"/>
      <c r="DBL8" s="69"/>
      <c r="DBM8" s="69"/>
      <c r="DBN8" s="69"/>
      <c r="DBO8" s="69"/>
      <c r="DBP8" s="69"/>
      <c r="DBQ8" s="69"/>
      <c r="DBR8" s="69"/>
      <c r="DBS8" s="69"/>
      <c r="DBT8" s="69"/>
      <c r="DBU8" s="69"/>
      <c r="DBV8" s="69"/>
      <c r="DBW8" s="69"/>
      <c r="DBX8" s="69"/>
      <c r="DBY8" s="69"/>
      <c r="DBZ8" s="69"/>
      <c r="DCA8" s="69"/>
      <c r="DCB8" s="69"/>
      <c r="DCC8" s="69"/>
      <c r="DCD8" s="69"/>
      <c r="DCE8" s="69"/>
      <c r="DCF8" s="69"/>
      <c r="DCG8" s="69"/>
      <c r="DCH8" s="69"/>
      <c r="DCI8" s="69"/>
      <c r="DCJ8" s="69"/>
      <c r="DCK8" s="69"/>
      <c r="DCL8" s="69"/>
      <c r="DCM8" s="69"/>
      <c r="DCN8" s="69"/>
      <c r="DCO8" s="69"/>
      <c r="DCP8" s="69"/>
      <c r="DCQ8" s="69"/>
      <c r="DCR8" s="69"/>
      <c r="DCS8" s="69"/>
      <c r="DCT8" s="69"/>
      <c r="DCU8" s="69"/>
      <c r="DCV8" s="69"/>
      <c r="DCW8" s="69"/>
      <c r="DCX8" s="69"/>
      <c r="DCY8" s="69"/>
      <c r="DCZ8" s="69"/>
      <c r="DDA8" s="69"/>
      <c r="DDB8" s="69"/>
      <c r="DDC8" s="69"/>
      <c r="DDD8" s="69"/>
      <c r="DDE8" s="69"/>
      <c r="DDF8" s="69"/>
      <c r="DDG8" s="69"/>
      <c r="DDH8" s="69"/>
      <c r="DDI8" s="69"/>
      <c r="DDJ8" s="69"/>
      <c r="DDK8" s="69"/>
      <c r="DDL8" s="69"/>
      <c r="DDM8" s="69"/>
      <c r="DDN8" s="69"/>
      <c r="DDO8" s="69"/>
      <c r="DDP8" s="69"/>
      <c r="DDQ8" s="69"/>
      <c r="DDR8" s="69"/>
      <c r="DDS8" s="69"/>
      <c r="DDT8" s="69"/>
      <c r="DDU8" s="69"/>
      <c r="DDV8" s="69"/>
      <c r="DDW8" s="69"/>
      <c r="DDX8" s="69"/>
      <c r="DDY8" s="69"/>
      <c r="DDZ8" s="69"/>
      <c r="DEA8" s="69"/>
      <c r="DEB8" s="69"/>
      <c r="DEC8" s="69"/>
      <c r="DED8" s="69"/>
      <c r="DEE8" s="69"/>
      <c r="DEF8" s="69"/>
      <c r="DEG8" s="69"/>
      <c r="DEH8" s="69"/>
      <c r="DEI8" s="69"/>
      <c r="DEJ8" s="69"/>
      <c r="DEK8" s="69"/>
      <c r="DEL8" s="69"/>
      <c r="DEM8" s="69"/>
      <c r="DEN8" s="69"/>
      <c r="DEO8" s="69"/>
      <c r="DEP8" s="69"/>
      <c r="DEQ8" s="69"/>
      <c r="DER8" s="69"/>
      <c r="DES8" s="69"/>
      <c r="DET8" s="69"/>
      <c r="DEU8" s="69"/>
      <c r="DEV8" s="69"/>
      <c r="DEW8" s="69"/>
      <c r="DEX8" s="69"/>
      <c r="DEY8" s="69"/>
      <c r="DEZ8" s="69"/>
      <c r="DFA8" s="69"/>
      <c r="DFB8" s="69"/>
      <c r="DFC8" s="69"/>
      <c r="DFD8" s="69"/>
      <c r="DFE8" s="69"/>
      <c r="DFF8" s="69"/>
      <c r="DFG8" s="69"/>
      <c r="DFH8" s="69"/>
      <c r="DFI8" s="69"/>
      <c r="DFJ8" s="69"/>
      <c r="DFK8" s="69"/>
      <c r="DFL8" s="69"/>
      <c r="DFM8" s="69"/>
      <c r="DFN8" s="69"/>
      <c r="DFO8" s="69"/>
      <c r="DFP8" s="69"/>
      <c r="DFQ8" s="69"/>
      <c r="DFR8" s="69"/>
      <c r="DFS8" s="69"/>
      <c r="DFT8" s="69"/>
      <c r="DFU8" s="69"/>
      <c r="DFV8" s="69"/>
      <c r="DFW8" s="69"/>
      <c r="DFX8" s="69"/>
      <c r="DFY8" s="69"/>
      <c r="DFZ8" s="69"/>
      <c r="DGA8" s="69"/>
      <c r="DGB8" s="69"/>
      <c r="DGC8" s="69"/>
      <c r="DGD8" s="69"/>
      <c r="DGE8" s="69"/>
      <c r="DGF8" s="69"/>
      <c r="DGG8" s="69"/>
      <c r="DGH8" s="69"/>
      <c r="DGI8" s="69"/>
      <c r="DGJ8" s="69"/>
      <c r="DGK8" s="69"/>
      <c r="DGL8" s="69"/>
      <c r="DGM8" s="69"/>
      <c r="DGN8" s="69"/>
      <c r="DGO8" s="69"/>
      <c r="DGP8" s="69"/>
      <c r="DGQ8" s="69"/>
      <c r="DGR8" s="69"/>
      <c r="DGS8" s="69"/>
      <c r="DGT8" s="69"/>
      <c r="DGU8" s="69"/>
      <c r="DGV8" s="69"/>
      <c r="DGW8" s="69"/>
      <c r="DGX8" s="69"/>
      <c r="DGY8" s="69"/>
      <c r="DGZ8" s="69"/>
      <c r="DHA8" s="69"/>
      <c r="DHB8" s="69"/>
      <c r="DHC8" s="69"/>
      <c r="DHD8" s="69"/>
      <c r="DHE8" s="69"/>
      <c r="DHF8" s="69"/>
      <c r="DHG8" s="69"/>
      <c r="DHH8" s="69"/>
      <c r="DHI8" s="69"/>
      <c r="DHJ8" s="69"/>
      <c r="DHK8" s="69"/>
      <c r="DHL8" s="69"/>
      <c r="DHM8" s="69"/>
      <c r="DHN8" s="69"/>
      <c r="DHO8" s="69"/>
      <c r="DHP8" s="69"/>
      <c r="DHQ8" s="69"/>
      <c r="DHR8" s="69"/>
      <c r="DHS8" s="69"/>
      <c r="DHT8" s="69"/>
      <c r="DHU8" s="69"/>
      <c r="DHV8" s="69"/>
      <c r="DHW8" s="69"/>
      <c r="DHX8" s="69"/>
      <c r="DHY8" s="69"/>
      <c r="DHZ8" s="69"/>
      <c r="DIA8" s="69"/>
      <c r="DIB8" s="69"/>
      <c r="DIC8" s="69"/>
      <c r="DID8" s="69"/>
      <c r="DIE8" s="69"/>
      <c r="DIF8" s="69"/>
      <c r="DIG8" s="69"/>
      <c r="DIH8" s="69"/>
      <c r="DII8" s="69"/>
      <c r="DIJ8" s="69"/>
      <c r="DIK8" s="69"/>
      <c r="DIL8" s="69"/>
      <c r="DIM8" s="69"/>
      <c r="DIN8" s="69"/>
      <c r="DIO8" s="69"/>
      <c r="DIP8" s="69"/>
      <c r="DIQ8" s="69"/>
      <c r="DIR8" s="69"/>
      <c r="DIS8" s="69"/>
      <c r="DIT8" s="69"/>
      <c r="DIU8" s="69"/>
      <c r="DIV8" s="69"/>
      <c r="DIW8" s="69"/>
      <c r="DIX8" s="69"/>
      <c r="DIY8" s="69"/>
      <c r="DIZ8" s="69"/>
      <c r="DJA8" s="69"/>
      <c r="DJB8" s="69"/>
      <c r="DJC8" s="69"/>
      <c r="DJD8" s="69"/>
      <c r="DJE8" s="69"/>
      <c r="DJF8" s="69"/>
      <c r="DJG8" s="69"/>
      <c r="DJH8" s="69"/>
      <c r="DJI8" s="69"/>
      <c r="DJJ8" s="69"/>
      <c r="DJK8" s="69"/>
      <c r="DJL8" s="69"/>
      <c r="DJM8" s="69"/>
      <c r="DJN8" s="69"/>
      <c r="DJO8" s="69"/>
      <c r="DJP8" s="69"/>
      <c r="DJQ8" s="69"/>
      <c r="DJR8" s="69"/>
      <c r="DJS8" s="69"/>
      <c r="DJT8" s="69"/>
      <c r="DJU8" s="69"/>
      <c r="DJV8" s="69"/>
      <c r="DJW8" s="69"/>
      <c r="DJX8" s="69"/>
      <c r="DJY8" s="69"/>
      <c r="DJZ8" s="69"/>
      <c r="DKA8" s="69"/>
      <c r="DKB8" s="69"/>
      <c r="DKC8" s="69"/>
      <c r="DKD8" s="69"/>
      <c r="DKE8" s="69"/>
      <c r="DKF8" s="69"/>
      <c r="DKG8" s="69"/>
      <c r="DKH8" s="69"/>
      <c r="DKI8" s="69"/>
      <c r="DKJ8" s="69"/>
      <c r="DKK8" s="69"/>
      <c r="DKL8" s="69"/>
      <c r="DKM8" s="69"/>
      <c r="DKN8" s="69"/>
      <c r="DKO8" s="69"/>
      <c r="DKP8" s="69"/>
      <c r="DKQ8" s="69"/>
      <c r="DKR8" s="69"/>
      <c r="DKS8" s="69"/>
      <c r="DKT8" s="69"/>
      <c r="DKU8" s="69"/>
      <c r="DKV8" s="69"/>
      <c r="DKW8" s="69"/>
      <c r="DKX8" s="69"/>
      <c r="DKY8" s="69"/>
      <c r="DKZ8" s="69"/>
      <c r="DLA8" s="69"/>
      <c r="DLB8" s="69"/>
      <c r="DLC8" s="69"/>
      <c r="DLD8" s="69"/>
      <c r="DLE8" s="69"/>
      <c r="DLF8" s="69"/>
      <c r="DLG8" s="69"/>
      <c r="DLH8" s="69"/>
      <c r="DLI8" s="69"/>
      <c r="DLJ8" s="69"/>
      <c r="DLK8" s="69"/>
      <c r="DLL8" s="69"/>
      <c r="DLM8" s="69"/>
      <c r="DLN8" s="69"/>
      <c r="DLO8" s="69"/>
      <c r="DLP8" s="69"/>
      <c r="DLQ8" s="69"/>
      <c r="DLR8" s="69"/>
      <c r="DLS8" s="69"/>
      <c r="DLT8" s="69"/>
      <c r="DLU8" s="69"/>
      <c r="DLV8" s="69"/>
      <c r="DLW8" s="69"/>
      <c r="DLX8" s="69"/>
      <c r="DLY8" s="69"/>
      <c r="DLZ8" s="69"/>
      <c r="DMA8" s="69"/>
      <c r="DMB8" s="69"/>
      <c r="DMC8" s="69"/>
      <c r="DMD8" s="69"/>
      <c r="DME8" s="69"/>
      <c r="DMF8" s="69"/>
      <c r="DMG8" s="69"/>
      <c r="DMH8" s="69"/>
      <c r="DMI8" s="69"/>
      <c r="DMJ8" s="69"/>
      <c r="DMK8" s="69"/>
      <c r="DML8" s="69"/>
      <c r="DMM8" s="69"/>
      <c r="DMN8" s="69"/>
      <c r="DMO8" s="69"/>
      <c r="DMP8" s="69"/>
      <c r="DMQ8" s="69"/>
      <c r="DMR8" s="69"/>
      <c r="DMS8" s="69"/>
      <c r="DMT8" s="69"/>
      <c r="DMU8" s="69"/>
      <c r="DMV8" s="69"/>
      <c r="DMW8" s="69"/>
      <c r="DMX8" s="69"/>
      <c r="DMY8" s="69"/>
      <c r="DMZ8" s="69"/>
      <c r="DNA8" s="69"/>
      <c r="DNB8" s="69"/>
      <c r="DNC8" s="69"/>
      <c r="DND8" s="69"/>
      <c r="DNE8" s="69"/>
      <c r="DNF8" s="69"/>
      <c r="DNG8" s="69"/>
      <c r="DNH8" s="69"/>
      <c r="DNI8" s="69"/>
      <c r="DNJ8" s="69"/>
      <c r="DNK8" s="69"/>
      <c r="DNL8" s="69"/>
      <c r="DNM8" s="69"/>
      <c r="DNN8" s="69"/>
      <c r="DNO8" s="69"/>
      <c r="DNP8" s="69"/>
      <c r="DNQ8" s="69"/>
      <c r="DNR8" s="69"/>
      <c r="DNS8" s="69"/>
      <c r="DNT8" s="69"/>
      <c r="DNU8" s="69"/>
      <c r="DNV8" s="69"/>
      <c r="DNW8" s="69"/>
      <c r="DNX8" s="69"/>
      <c r="DNY8" s="69"/>
      <c r="DNZ8" s="69"/>
      <c r="DOA8" s="69"/>
      <c r="DOB8" s="69"/>
      <c r="DOC8" s="69"/>
      <c r="DOD8" s="69"/>
      <c r="DOE8" s="69"/>
      <c r="DOF8" s="69"/>
      <c r="DOG8" s="69"/>
      <c r="DOH8" s="69"/>
      <c r="DOI8" s="69"/>
      <c r="DOJ8" s="69"/>
      <c r="DOK8" s="69"/>
      <c r="DOL8" s="69"/>
      <c r="DOM8" s="69"/>
      <c r="DON8" s="69"/>
      <c r="DOO8" s="69"/>
      <c r="DOP8" s="69"/>
      <c r="DOQ8" s="69"/>
      <c r="DOR8" s="69"/>
      <c r="DOS8" s="69"/>
      <c r="DOT8" s="69"/>
      <c r="DOU8" s="69"/>
      <c r="DOV8" s="69"/>
      <c r="DOW8" s="69"/>
      <c r="DOX8" s="69"/>
      <c r="DOY8" s="69"/>
      <c r="DOZ8" s="69"/>
      <c r="DPA8" s="69"/>
      <c r="DPB8" s="69"/>
      <c r="DPC8" s="69"/>
      <c r="DPD8" s="69"/>
      <c r="DPE8" s="69"/>
      <c r="DPF8" s="69"/>
      <c r="DPG8" s="69"/>
      <c r="DPH8" s="69"/>
      <c r="DPI8" s="69"/>
      <c r="DPJ8" s="69"/>
      <c r="DPK8" s="69"/>
      <c r="DPL8" s="69"/>
      <c r="DPM8" s="69"/>
      <c r="DPN8" s="69"/>
      <c r="DPO8" s="69"/>
      <c r="DPP8" s="69"/>
      <c r="DPQ8" s="69"/>
      <c r="DPR8" s="69"/>
      <c r="DPS8" s="69"/>
      <c r="DPT8" s="69"/>
      <c r="DPU8" s="69"/>
      <c r="DPV8" s="69"/>
      <c r="DPW8" s="69"/>
      <c r="DPX8" s="69"/>
      <c r="DPY8" s="69"/>
      <c r="DPZ8" s="69"/>
      <c r="DQA8" s="69"/>
      <c r="DQB8" s="69"/>
      <c r="DQC8" s="69"/>
      <c r="DQD8" s="69"/>
      <c r="DQE8" s="69"/>
      <c r="DQF8" s="69"/>
      <c r="DQG8" s="69"/>
      <c r="DQH8" s="69"/>
      <c r="DQI8" s="69"/>
      <c r="DQJ8" s="69"/>
      <c r="DQK8" s="69"/>
      <c r="DQL8" s="69"/>
      <c r="DQM8" s="69"/>
      <c r="DQN8" s="69"/>
      <c r="DQO8" s="69"/>
      <c r="DQP8" s="69"/>
      <c r="DQQ8" s="69"/>
      <c r="DQR8" s="69"/>
      <c r="DQS8" s="69"/>
      <c r="DQT8" s="69"/>
      <c r="DQU8" s="69"/>
      <c r="DQV8" s="69"/>
      <c r="DQW8" s="69"/>
      <c r="DQX8" s="69"/>
      <c r="DQY8" s="69"/>
      <c r="DQZ8" s="69"/>
      <c r="DRA8" s="69"/>
      <c r="DRB8" s="69"/>
      <c r="DRC8" s="69"/>
      <c r="DRD8" s="69"/>
      <c r="DRE8" s="69"/>
      <c r="DRF8" s="69"/>
      <c r="DRG8" s="69"/>
      <c r="DRH8" s="69"/>
      <c r="DRI8" s="69"/>
      <c r="DRJ8" s="69"/>
      <c r="DRK8" s="69"/>
      <c r="DRL8" s="69"/>
      <c r="DRM8" s="69"/>
      <c r="DRN8" s="69"/>
      <c r="DRO8" s="69"/>
      <c r="DRP8" s="69"/>
      <c r="DRQ8" s="69"/>
      <c r="DRR8" s="69"/>
      <c r="DRS8" s="69"/>
      <c r="DRT8" s="69"/>
      <c r="DRU8" s="69"/>
      <c r="DRV8" s="69"/>
      <c r="DRW8" s="69"/>
      <c r="DRX8" s="69"/>
      <c r="DRY8" s="69"/>
      <c r="DRZ8" s="69"/>
      <c r="DSA8" s="69"/>
      <c r="DSB8" s="69"/>
      <c r="DSC8" s="69"/>
      <c r="DSD8" s="69"/>
      <c r="DSE8" s="69"/>
      <c r="DSF8" s="69"/>
      <c r="DSG8" s="69"/>
      <c r="DSH8" s="69"/>
      <c r="DSI8" s="69"/>
      <c r="DSJ8" s="69"/>
      <c r="DSK8" s="69"/>
      <c r="DSL8" s="69"/>
      <c r="DSM8" s="69"/>
      <c r="DSN8" s="69"/>
      <c r="DSO8" s="69"/>
      <c r="DSP8" s="69"/>
      <c r="DSQ8" s="69"/>
      <c r="DSR8" s="69"/>
      <c r="DSS8" s="69"/>
      <c r="DST8" s="69"/>
      <c r="DSU8" s="69"/>
      <c r="DSV8" s="69"/>
      <c r="DSW8" s="69"/>
      <c r="DSX8" s="69"/>
      <c r="DSY8" s="69"/>
      <c r="DSZ8" s="69"/>
      <c r="DTA8" s="69"/>
      <c r="DTB8" s="69"/>
      <c r="DTC8" s="69"/>
      <c r="DTD8" s="69"/>
      <c r="DTE8" s="69"/>
      <c r="DTF8" s="69"/>
      <c r="DTG8" s="69"/>
      <c r="DTH8" s="69"/>
      <c r="DTI8" s="69"/>
      <c r="DTJ8" s="69"/>
      <c r="DTK8" s="69"/>
      <c r="DTL8" s="69"/>
      <c r="DTM8" s="69"/>
      <c r="DTN8" s="69"/>
      <c r="DTO8" s="69"/>
      <c r="DTP8" s="69"/>
      <c r="DTQ8" s="69"/>
      <c r="DTR8" s="69"/>
      <c r="DTS8" s="69"/>
      <c r="DTT8" s="69"/>
      <c r="DTU8" s="69"/>
      <c r="DTV8" s="69"/>
      <c r="DTW8" s="69"/>
      <c r="DTX8" s="69"/>
      <c r="DTY8" s="69"/>
      <c r="DTZ8" s="69"/>
      <c r="DUA8" s="69"/>
      <c r="DUB8" s="69"/>
      <c r="DUC8" s="69"/>
      <c r="DUD8" s="69"/>
      <c r="DUE8" s="69"/>
      <c r="DUF8" s="69"/>
      <c r="DUG8" s="69"/>
      <c r="DUH8" s="69"/>
      <c r="DUI8" s="69"/>
      <c r="DUJ8" s="69"/>
      <c r="DUK8" s="69"/>
      <c r="DUL8" s="69"/>
      <c r="DUM8" s="69"/>
      <c r="DUN8" s="69"/>
      <c r="DUO8" s="69"/>
      <c r="DUP8" s="69"/>
      <c r="DUQ8" s="69"/>
      <c r="DUR8" s="69"/>
      <c r="DUS8" s="69"/>
      <c r="DUT8" s="69"/>
      <c r="DUU8" s="69"/>
      <c r="DUV8" s="69"/>
      <c r="DUW8" s="69"/>
      <c r="DUX8" s="69"/>
      <c r="DUY8" s="69"/>
      <c r="DUZ8" s="69"/>
      <c r="DVA8" s="69"/>
      <c r="DVB8" s="69"/>
      <c r="DVC8" s="69"/>
      <c r="DVD8" s="69"/>
      <c r="DVE8" s="69"/>
      <c r="DVF8" s="69"/>
      <c r="DVG8" s="69"/>
      <c r="DVH8" s="69"/>
      <c r="DVI8" s="69"/>
      <c r="DVJ8" s="69"/>
      <c r="DVK8" s="69"/>
      <c r="DVL8" s="69"/>
      <c r="DVM8" s="69"/>
      <c r="DVN8" s="69"/>
      <c r="DVO8" s="69"/>
      <c r="DVP8" s="69"/>
      <c r="DVQ8" s="69"/>
      <c r="DVR8" s="69"/>
      <c r="DVS8" s="69"/>
      <c r="DVT8" s="69"/>
      <c r="DVU8" s="69"/>
      <c r="DVV8" s="69"/>
      <c r="DVW8" s="69"/>
      <c r="DVX8" s="69"/>
      <c r="DVY8" s="69"/>
      <c r="DVZ8" s="69"/>
      <c r="DWA8" s="69"/>
      <c r="DWB8" s="69"/>
      <c r="DWC8" s="69"/>
      <c r="DWD8" s="69"/>
      <c r="DWE8" s="69"/>
      <c r="DWF8" s="69"/>
      <c r="DWG8" s="69"/>
      <c r="DWH8" s="69"/>
      <c r="DWI8" s="69"/>
      <c r="DWJ8" s="69"/>
      <c r="DWK8" s="69"/>
      <c r="DWL8" s="69"/>
      <c r="DWM8" s="69"/>
      <c r="DWN8" s="69"/>
      <c r="DWO8" s="69"/>
      <c r="DWP8" s="69"/>
      <c r="DWQ8" s="69"/>
      <c r="DWR8" s="69"/>
      <c r="DWS8" s="69"/>
      <c r="DWT8" s="69"/>
      <c r="DWU8" s="69"/>
      <c r="DWV8" s="69"/>
      <c r="DWW8" s="69"/>
      <c r="DWX8" s="69"/>
      <c r="DWY8" s="69"/>
      <c r="DWZ8" s="69"/>
      <c r="DXA8" s="69"/>
      <c r="DXB8" s="69"/>
      <c r="DXC8" s="69"/>
      <c r="DXD8" s="69"/>
      <c r="DXE8" s="69"/>
      <c r="DXF8" s="69"/>
      <c r="DXG8" s="69"/>
      <c r="DXH8" s="69"/>
      <c r="DXI8" s="69"/>
      <c r="DXJ8" s="69"/>
      <c r="DXK8" s="69"/>
      <c r="DXL8" s="69"/>
      <c r="DXM8" s="69"/>
      <c r="DXN8" s="69"/>
      <c r="DXO8" s="69"/>
      <c r="DXP8" s="69"/>
      <c r="DXQ8" s="69"/>
      <c r="DXR8" s="69"/>
      <c r="DXS8" s="69"/>
      <c r="DXT8" s="69"/>
      <c r="DXU8" s="69"/>
      <c r="DXV8" s="69"/>
      <c r="DXW8" s="69"/>
      <c r="DXX8" s="69"/>
      <c r="DXY8" s="69"/>
      <c r="DXZ8" s="69"/>
      <c r="DYA8" s="69"/>
      <c r="DYB8" s="69"/>
      <c r="DYC8" s="69"/>
      <c r="DYD8" s="69"/>
      <c r="DYE8" s="69"/>
      <c r="DYF8" s="69"/>
      <c r="DYG8" s="69"/>
      <c r="DYH8" s="69"/>
      <c r="DYI8" s="69"/>
      <c r="DYJ8" s="69"/>
      <c r="DYK8" s="69"/>
      <c r="DYL8" s="69"/>
      <c r="DYM8" s="69"/>
      <c r="DYN8" s="69"/>
      <c r="DYO8" s="69"/>
      <c r="DYP8" s="69"/>
      <c r="DYQ8" s="69"/>
      <c r="DYR8" s="69"/>
      <c r="DYS8" s="69"/>
      <c r="DYT8" s="69"/>
      <c r="DYU8" s="69"/>
      <c r="DYV8" s="69"/>
      <c r="DYW8" s="69"/>
      <c r="DYX8" s="69"/>
      <c r="DYY8" s="69"/>
      <c r="DYZ8" s="69"/>
      <c r="DZA8" s="69"/>
      <c r="DZB8" s="69"/>
      <c r="DZC8" s="69"/>
      <c r="DZD8" s="69"/>
      <c r="DZE8" s="69"/>
      <c r="DZF8" s="69"/>
      <c r="DZG8" s="69"/>
      <c r="DZH8" s="69"/>
      <c r="DZI8" s="69"/>
      <c r="DZJ8" s="69"/>
      <c r="DZK8" s="69"/>
      <c r="DZL8" s="69"/>
      <c r="DZM8" s="69"/>
      <c r="DZN8" s="69"/>
      <c r="DZO8" s="69"/>
      <c r="DZP8" s="69"/>
      <c r="DZQ8" s="69"/>
      <c r="DZR8" s="69"/>
      <c r="DZS8" s="69"/>
      <c r="DZT8" s="69"/>
      <c r="DZU8" s="69"/>
      <c r="DZV8" s="69"/>
      <c r="DZW8" s="69"/>
      <c r="DZX8" s="69"/>
      <c r="DZY8" s="69"/>
      <c r="DZZ8" s="69"/>
      <c r="EAA8" s="69"/>
      <c r="EAB8" s="69"/>
      <c r="EAC8" s="69"/>
      <c r="EAD8" s="69"/>
      <c r="EAE8" s="69"/>
      <c r="EAF8" s="69"/>
      <c r="EAG8" s="69"/>
      <c r="EAH8" s="69"/>
      <c r="EAI8" s="69"/>
      <c r="EAJ8" s="69"/>
      <c r="EAK8" s="69"/>
      <c r="EAL8" s="69"/>
      <c r="EAM8" s="69"/>
      <c r="EAN8" s="69"/>
      <c r="EAO8" s="69"/>
      <c r="EAP8" s="69"/>
      <c r="EAQ8" s="69"/>
      <c r="EAR8" s="69"/>
      <c r="EAS8" s="69"/>
      <c r="EAT8" s="69"/>
      <c r="EAU8" s="69"/>
      <c r="EAV8" s="69"/>
      <c r="EAW8" s="69"/>
      <c r="EAX8" s="69"/>
      <c r="EAY8" s="69"/>
      <c r="EAZ8" s="69"/>
      <c r="EBA8" s="69"/>
      <c r="EBB8" s="69"/>
      <c r="EBC8" s="69"/>
      <c r="EBD8" s="69"/>
      <c r="EBE8" s="69"/>
      <c r="EBF8" s="69"/>
      <c r="EBG8" s="69"/>
      <c r="EBH8" s="69"/>
      <c r="EBI8" s="69"/>
      <c r="EBJ8" s="69"/>
      <c r="EBK8" s="69"/>
      <c r="EBL8" s="69"/>
      <c r="EBM8" s="69"/>
      <c r="EBN8" s="69"/>
      <c r="EBO8" s="69"/>
      <c r="EBP8" s="69"/>
      <c r="EBQ8" s="69"/>
      <c r="EBR8" s="69"/>
      <c r="EBS8" s="69"/>
      <c r="EBT8" s="69"/>
      <c r="EBU8" s="69"/>
      <c r="EBV8" s="69"/>
      <c r="EBW8" s="69"/>
      <c r="EBX8" s="69"/>
      <c r="EBY8" s="69"/>
      <c r="EBZ8" s="69"/>
      <c r="ECA8" s="69"/>
      <c r="ECB8" s="69"/>
      <c r="ECC8" s="69"/>
      <c r="ECD8" s="69"/>
      <c r="ECE8" s="69"/>
      <c r="ECF8" s="69"/>
      <c r="ECG8" s="69"/>
      <c r="ECH8" s="69"/>
      <c r="ECI8" s="69"/>
      <c r="ECJ8" s="69"/>
      <c r="ECK8" s="69"/>
      <c r="ECL8" s="69"/>
      <c r="ECM8" s="69"/>
      <c r="ECN8" s="69"/>
      <c r="ECO8" s="69"/>
      <c r="ECP8" s="69"/>
      <c r="ECQ8" s="69"/>
      <c r="ECR8" s="69"/>
      <c r="ECS8" s="69"/>
      <c r="ECT8" s="69"/>
      <c r="ECU8" s="69"/>
      <c r="ECV8" s="69"/>
      <c r="ECW8" s="69"/>
      <c r="ECX8" s="69"/>
      <c r="ECY8" s="69"/>
      <c r="ECZ8" s="69"/>
      <c r="EDA8" s="69"/>
      <c r="EDB8" s="69"/>
      <c r="EDC8" s="69"/>
      <c r="EDD8" s="69"/>
      <c r="EDE8" s="69"/>
      <c r="EDF8" s="69"/>
      <c r="EDG8" s="69"/>
      <c r="EDH8" s="69"/>
      <c r="EDI8" s="69"/>
      <c r="EDJ8" s="69"/>
      <c r="EDK8" s="69"/>
      <c r="EDL8" s="69"/>
      <c r="EDM8" s="69"/>
      <c r="EDN8" s="69"/>
      <c r="EDO8" s="69"/>
      <c r="EDP8" s="69"/>
      <c r="EDQ8" s="69"/>
      <c r="EDR8" s="69"/>
      <c r="EDS8" s="69"/>
      <c r="EDT8" s="69"/>
      <c r="EDU8" s="69"/>
      <c r="EDV8" s="69"/>
      <c r="EDW8" s="69"/>
      <c r="EDX8" s="69"/>
      <c r="EDY8" s="69"/>
      <c r="EDZ8" s="69"/>
      <c r="EEA8" s="69"/>
      <c r="EEB8" s="69"/>
      <c r="EEC8" s="69"/>
      <c r="EED8" s="69"/>
      <c r="EEE8" s="69"/>
      <c r="EEF8" s="69"/>
      <c r="EEG8" s="69"/>
      <c r="EEH8" s="69"/>
      <c r="EEI8" s="69"/>
      <c r="EEJ8" s="69"/>
      <c r="EEK8" s="69"/>
      <c r="EEL8" s="69"/>
      <c r="EEM8" s="69"/>
      <c r="EEN8" s="69"/>
      <c r="EEO8" s="69"/>
      <c r="EEP8" s="69"/>
      <c r="EEQ8" s="69"/>
      <c r="EER8" s="69"/>
      <c r="EES8" s="69"/>
      <c r="EET8" s="69"/>
      <c r="EEU8" s="69"/>
      <c r="EEV8" s="69"/>
      <c r="EEW8" s="69"/>
      <c r="EEX8" s="69"/>
      <c r="EEY8" s="69"/>
      <c r="EEZ8" s="69"/>
      <c r="EFA8" s="69"/>
      <c r="EFB8" s="69"/>
      <c r="EFC8" s="69"/>
      <c r="EFD8" s="69"/>
      <c r="EFE8" s="69"/>
      <c r="EFF8" s="69"/>
      <c r="EFG8" s="69"/>
      <c r="EFH8" s="69"/>
      <c r="EFI8" s="69"/>
      <c r="EFJ8" s="69"/>
      <c r="EFK8" s="69"/>
      <c r="EFL8" s="69"/>
      <c r="EFM8" s="69"/>
      <c r="EFN8" s="69"/>
      <c r="EFO8" s="69"/>
      <c r="EFP8" s="69"/>
      <c r="EFQ8" s="69"/>
      <c r="EFR8" s="69"/>
      <c r="EFS8" s="69"/>
      <c r="EFT8" s="69"/>
      <c r="EFU8" s="69"/>
      <c r="EFV8" s="69"/>
      <c r="EFW8" s="69"/>
      <c r="EFX8" s="69"/>
      <c r="EFY8" s="69"/>
      <c r="EFZ8" s="69"/>
      <c r="EGA8" s="69"/>
      <c r="EGB8" s="69"/>
      <c r="EGC8" s="69"/>
      <c r="EGD8" s="69"/>
      <c r="EGE8" s="69"/>
      <c r="EGF8" s="69"/>
      <c r="EGG8" s="69"/>
      <c r="EGH8" s="69"/>
      <c r="EGI8" s="69"/>
      <c r="EGJ8" s="69"/>
      <c r="EGK8" s="69"/>
      <c r="EGL8" s="69"/>
      <c r="EGM8" s="69"/>
      <c r="EGN8" s="69"/>
      <c r="EGO8" s="69"/>
      <c r="EGP8" s="69"/>
      <c r="EGQ8" s="69"/>
      <c r="EGR8" s="69"/>
      <c r="EGS8" s="69"/>
      <c r="EGT8" s="69"/>
      <c r="EGU8" s="69"/>
      <c r="EGV8" s="69"/>
      <c r="EGW8" s="69"/>
      <c r="EGX8" s="69"/>
      <c r="EGY8" s="69"/>
      <c r="EGZ8" s="69"/>
      <c r="EHA8" s="69"/>
      <c r="EHB8" s="69"/>
      <c r="EHC8" s="69"/>
      <c r="EHD8" s="69"/>
      <c r="EHE8" s="69"/>
      <c r="EHF8" s="69"/>
      <c r="EHG8" s="69"/>
      <c r="EHH8" s="69"/>
      <c r="EHI8" s="69"/>
      <c r="EHJ8" s="69"/>
      <c r="EHK8" s="69"/>
      <c r="EHL8" s="69"/>
      <c r="EHM8" s="69"/>
      <c r="EHN8" s="69"/>
      <c r="EHO8" s="69"/>
      <c r="EHP8" s="69"/>
      <c r="EHQ8" s="69"/>
      <c r="EHR8" s="69"/>
      <c r="EHS8" s="69"/>
      <c r="EHT8" s="69"/>
      <c r="EHU8" s="69"/>
      <c r="EHV8" s="69"/>
      <c r="EHW8" s="69"/>
      <c r="EHX8" s="69"/>
      <c r="EHY8" s="69"/>
      <c r="EHZ8" s="69"/>
      <c r="EIA8" s="69"/>
      <c r="EIB8" s="69"/>
      <c r="EIC8" s="69"/>
      <c r="EID8" s="69"/>
      <c r="EIE8" s="69"/>
      <c r="EIF8" s="69"/>
      <c r="EIG8" s="69"/>
      <c r="EIH8" s="69"/>
      <c r="EII8" s="69"/>
      <c r="EIJ8" s="69"/>
      <c r="EIK8" s="69"/>
      <c r="EIL8" s="69"/>
      <c r="EIM8" s="69"/>
      <c r="EIN8" s="69"/>
      <c r="EIO8" s="69"/>
      <c r="EIP8" s="69"/>
      <c r="EIQ8" s="69"/>
      <c r="EIR8" s="69"/>
      <c r="EIS8" s="69"/>
      <c r="EIT8" s="69"/>
      <c r="EIU8" s="69"/>
      <c r="EIV8" s="69"/>
      <c r="EIW8" s="69"/>
      <c r="EIX8" s="69"/>
      <c r="EIY8" s="69"/>
      <c r="EIZ8" s="69"/>
      <c r="EJA8" s="69"/>
      <c r="EJB8" s="69"/>
      <c r="EJC8" s="69"/>
      <c r="EJD8" s="69"/>
      <c r="EJE8" s="69"/>
      <c r="EJF8" s="69"/>
      <c r="EJG8" s="69"/>
      <c r="EJH8" s="69"/>
      <c r="EJI8" s="69"/>
      <c r="EJJ8" s="69"/>
      <c r="EJK8" s="69"/>
      <c r="EJL8" s="69"/>
      <c r="EJM8" s="69"/>
      <c r="EJN8" s="69"/>
      <c r="EJO8" s="69"/>
      <c r="EJP8" s="69"/>
      <c r="EJQ8" s="69"/>
      <c r="EJR8" s="69"/>
      <c r="EJS8" s="69"/>
      <c r="EJT8" s="69"/>
      <c r="EJU8" s="69"/>
      <c r="EJV8" s="69"/>
      <c r="EJW8" s="69"/>
      <c r="EJX8" s="69"/>
      <c r="EJY8" s="69"/>
      <c r="EJZ8" s="69"/>
      <c r="EKA8" s="69"/>
      <c r="EKB8" s="69"/>
      <c r="EKC8" s="69"/>
      <c r="EKD8" s="69"/>
      <c r="EKE8" s="69"/>
      <c r="EKF8" s="69"/>
      <c r="EKG8" s="69"/>
      <c r="EKH8" s="69"/>
      <c r="EKI8" s="69"/>
      <c r="EKJ8" s="69"/>
      <c r="EKK8" s="69"/>
      <c r="EKL8" s="69"/>
      <c r="EKM8" s="69"/>
      <c r="EKN8" s="69"/>
      <c r="EKO8" s="69"/>
      <c r="EKP8" s="69"/>
      <c r="EKQ8" s="69"/>
      <c r="EKR8" s="69"/>
      <c r="EKS8" s="69"/>
      <c r="EKT8" s="69"/>
      <c r="EKU8" s="69"/>
      <c r="EKV8" s="69"/>
      <c r="EKW8" s="69"/>
      <c r="EKX8" s="69"/>
      <c r="EKY8" s="69"/>
      <c r="EKZ8" s="69"/>
      <c r="ELA8" s="69"/>
      <c r="ELB8" s="69"/>
      <c r="ELC8" s="69"/>
      <c r="ELD8" s="69"/>
      <c r="ELE8" s="69"/>
      <c r="ELF8" s="69"/>
      <c r="ELG8" s="69"/>
      <c r="ELH8" s="69"/>
      <c r="ELI8" s="69"/>
      <c r="ELJ8" s="69"/>
      <c r="ELK8" s="69"/>
      <c r="ELL8" s="69"/>
      <c r="ELM8" s="69"/>
      <c r="ELN8" s="69"/>
      <c r="ELO8" s="69"/>
      <c r="ELP8" s="69"/>
      <c r="ELQ8" s="69"/>
      <c r="ELR8" s="69"/>
      <c r="ELS8" s="69"/>
      <c r="ELT8" s="69"/>
      <c r="ELU8" s="69"/>
      <c r="ELV8" s="69"/>
      <c r="ELW8" s="69"/>
      <c r="ELX8" s="69"/>
      <c r="ELY8" s="69"/>
      <c r="ELZ8" s="69"/>
      <c r="EMA8" s="69"/>
      <c r="EMB8" s="69"/>
      <c r="EMC8" s="69"/>
      <c r="EMD8" s="69"/>
      <c r="EME8" s="69"/>
      <c r="EMF8" s="69"/>
      <c r="EMG8" s="69"/>
      <c r="EMH8" s="69"/>
      <c r="EMI8" s="69"/>
      <c r="EMJ8" s="69"/>
      <c r="EMK8" s="69"/>
      <c r="EML8" s="69"/>
      <c r="EMM8" s="69"/>
      <c r="EMN8" s="69"/>
      <c r="EMO8" s="69"/>
      <c r="EMP8" s="69"/>
      <c r="EMQ8" s="69"/>
      <c r="EMR8" s="69"/>
      <c r="EMS8" s="69"/>
      <c r="EMT8" s="69"/>
      <c r="EMU8" s="69"/>
      <c r="EMV8" s="69"/>
      <c r="EMW8" s="69"/>
      <c r="EMX8" s="69"/>
      <c r="EMY8" s="69"/>
      <c r="EMZ8" s="69"/>
      <c r="ENA8" s="69"/>
      <c r="ENB8" s="69"/>
      <c r="ENC8" s="69"/>
      <c r="END8" s="69"/>
      <c r="ENE8" s="69"/>
      <c r="ENF8" s="69"/>
      <c r="ENG8" s="69"/>
      <c r="ENH8" s="69"/>
      <c r="ENI8" s="69"/>
      <c r="ENJ8" s="69"/>
      <c r="ENK8" s="69"/>
      <c r="ENL8" s="69"/>
      <c r="ENM8" s="69"/>
      <c r="ENN8" s="69"/>
      <c r="ENO8" s="69"/>
      <c r="ENP8" s="69"/>
      <c r="ENQ8" s="69"/>
      <c r="ENR8" s="69"/>
      <c r="ENS8" s="69"/>
      <c r="ENT8" s="69"/>
      <c r="ENU8" s="69"/>
      <c r="ENV8" s="69"/>
      <c r="ENW8" s="69"/>
      <c r="ENX8" s="69"/>
      <c r="ENY8" s="69"/>
      <c r="ENZ8" s="69"/>
      <c r="EOA8" s="69"/>
      <c r="EOB8" s="69"/>
      <c r="EOC8" s="69"/>
      <c r="EOD8" s="69"/>
      <c r="EOE8" s="69"/>
      <c r="EOF8" s="69"/>
      <c r="EOG8" s="69"/>
      <c r="EOH8" s="69"/>
      <c r="EOI8" s="69"/>
      <c r="EOJ8" s="69"/>
      <c r="EOK8" s="69"/>
      <c r="EOL8" s="69"/>
      <c r="EOM8" s="69"/>
      <c r="EON8" s="69"/>
      <c r="EOO8" s="69"/>
      <c r="EOP8" s="69"/>
      <c r="EOQ8" s="69"/>
      <c r="EOR8" s="69"/>
      <c r="EOS8" s="69"/>
      <c r="EOT8" s="69"/>
      <c r="EOU8" s="69"/>
      <c r="EOV8" s="69"/>
      <c r="EOW8" s="69"/>
      <c r="EOX8" s="69"/>
      <c r="EOY8" s="69"/>
      <c r="EOZ8" s="69"/>
      <c r="EPA8" s="69"/>
      <c r="EPB8" s="69"/>
      <c r="EPC8" s="69"/>
      <c r="EPD8" s="69"/>
      <c r="EPE8" s="69"/>
      <c r="EPF8" s="69"/>
      <c r="EPG8" s="69"/>
      <c r="EPH8" s="69"/>
      <c r="EPI8" s="69"/>
      <c r="EPJ8" s="69"/>
      <c r="EPK8" s="69"/>
      <c r="EPL8" s="69"/>
      <c r="EPM8" s="69"/>
      <c r="EPN8" s="69"/>
      <c r="EPO8" s="69"/>
      <c r="EPP8" s="69"/>
      <c r="EPQ8" s="69"/>
      <c r="EPR8" s="69"/>
      <c r="EPS8" s="69"/>
      <c r="EPT8" s="69"/>
      <c r="EPU8" s="69"/>
      <c r="EPV8" s="69"/>
      <c r="EPW8" s="69"/>
      <c r="EPX8" s="69"/>
      <c r="EPY8" s="69"/>
      <c r="EPZ8" s="69"/>
      <c r="EQA8" s="69"/>
      <c r="EQB8" s="69"/>
      <c r="EQC8" s="69"/>
      <c r="EQD8" s="69"/>
      <c r="EQE8" s="69"/>
      <c r="EQF8" s="69"/>
      <c r="EQG8" s="69"/>
      <c r="EQH8" s="69"/>
      <c r="EQI8" s="69"/>
      <c r="EQJ8" s="69"/>
      <c r="EQK8" s="69"/>
      <c r="EQL8" s="69"/>
      <c r="EQM8" s="69"/>
      <c r="EQN8" s="69"/>
      <c r="EQO8" s="69"/>
      <c r="EQP8" s="69"/>
      <c r="EQQ8" s="69"/>
      <c r="EQR8" s="69"/>
      <c r="EQS8" s="69"/>
      <c r="EQT8" s="69"/>
      <c r="EQU8" s="69"/>
      <c r="EQV8" s="69"/>
      <c r="EQW8" s="69"/>
      <c r="EQX8" s="69"/>
      <c r="EQY8" s="69"/>
      <c r="EQZ8" s="69"/>
      <c r="ERA8" s="69"/>
      <c r="ERB8" s="69"/>
      <c r="ERC8" s="69"/>
      <c r="ERD8" s="69"/>
      <c r="ERE8" s="69"/>
      <c r="ERF8" s="69"/>
      <c r="ERG8" s="69"/>
      <c r="ERH8" s="69"/>
      <c r="ERI8" s="69"/>
      <c r="ERJ8" s="69"/>
      <c r="ERK8" s="69"/>
      <c r="ERL8" s="69"/>
      <c r="ERM8" s="69"/>
      <c r="ERN8" s="69"/>
      <c r="ERO8" s="69"/>
      <c r="ERP8" s="69"/>
      <c r="ERQ8" s="69"/>
      <c r="ERR8" s="69"/>
      <c r="ERS8" s="69"/>
      <c r="ERT8" s="69"/>
      <c r="ERU8" s="69"/>
      <c r="ERV8" s="69"/>
      <c r="ERW8" s="69"/>
      <c r="ERX8" s="69"/>
      <c r="ERY8" s="69"/>
      <c r="ERZ8" s="69"/>
      <c r="ESA8" s="69"/>
      <c r="ESB8" s="69"/>
      <c r="ESC8" s="69"/>
      <c r="ESD8" s="69"/>
      <c r="ESE8" s="69"/>
      <c r="ESF8" s="69"/>
      <c r="ESG8" s="69"/>
      <c r="ESH8" s="69"/>
      <c r="ESI8" s="69"/>
      <c r="ESJ8" s="69"/>
      <c r="ESK8" s="69"/>
      <c r="ESL8" s="69"/>
      <c r="ESM8" s="69"/>
      <c r="ESN8" s="69"/>
      <c r="ESO8" s="69"/>
      <c r="ESP8" s="69"/>
      <c r="ESQ8" s="69"/>
      <c r="ESR8" s="69"/>
      <c r="ESS8" s="69"/>
      <c r="EST8" s="69"/>
      <c r="ESU8" s="69"/>
      <c r="ESV8" s="69"/>
      <c r="ESW8" s="69"/>
      <c r="ESX8" s="69"/>
      <c r="ESY8" s="69"/>
      <c r="ESZ8" s="69"/>
      <c r="ETA8" s="69"/>
      <c r="ETB8" s="69"/>
      <c r="ETC8" s="69"/>
      <c r="ETD8" s="69"/>
      <c r="ETE8" s="69"/>
      <c r="ETF8" s="69"/>
      <c r="ETG8" s="69"/>
      <c r="ETH8" s="69"/>
      <c r="ETI8" s="69"/>
      <c r="ETJ8" s="69"/>
      <c r="ETK8" s="69"/>
      <c r="ETL8" s="69"/>
      <c r="ETM8" s="69"/>
      <c r="ETN8" s="69"/>
      <c r="ETO8" s="69"/>
      <c r="ETP8" s="69"/>
      <c r="ETQ8" s="69"/>
      <c r="ETR8" s="69"/>
      <c r="ETS8" s="69"/>
      <c r="ETT8" s="69"/>
      <c r="ETU8" s="69"/>
      <c r="ETV8" s="69"/>
      <c r="ETW8" s="69"/>
      <c r="ETX8" s="69"/>
      <c r="ETY8" s="69"/>
      <c r="ETZ8" s="69"/>
      <c r="EUA8" s="69"/>
      <c r="EUB8" s="69"/>
      <c r="EUC8" s="69"/>
      <c r="EUD8" s="69"/>
      <c r="EUE8" s="69"/>
      <c r="EUF8" s="69"/>
      <c r="EUG8" s="69"/>
      <c r="EUH8" s="69"/>
      <c r="EUI8" s="69"/>
      <c r="EUJ8" s="69"/>
      <c r="EUK8" s="69"/>
      <c r="EUL8" s="69"/>
      <c r="EUM8" s="69"/>
      <c r="EUN8" s="69"/>
      <c r="EUO8" s="69"/>
      <c r="EUP8" s="69"/>
      <c r="EUQ8" s="69"/>
      <c r="EUR8" s="69"/>
      <c r="EUS8" s="69"/>
      <c r="EUT8" s="69"/>
      <c r="EUU8" s="69"/>
      <c r="EUV8" s="69"/>
      <c r="EUW8" s="69"/>
      <c r="EUX8" s="69"/>
      <c r="EUY8" s="69"/>
      <c r="EUZ8" s="69"/>
      <c r="EVA8" s="69"/>
      <c r="EVB8" s="69"/>
      <c r="EVC8" s="69"/>
      <c r="EVD8" s="69"/>
      <c r="EVE8" s="69"/>
      <c r="EVF8" s="69"/>
      <c r="EVG8" s="69"/>
      <c r="EVH8" s="69"/>
      <c r="EVI8" s="69"/>
      <c r="EVJ8" s="69"/>
      <c r="EVK8" s="69"/>
      <c r="EVL8" s="69"/>
      <c r="EVM8" s="69"/>
      <c r="EVN8" s="69"/>
      <c r="EVO8" s="69"/>
      <c r="EVP8" s="69"/>
      <c r="EVQ8" s="69"/>
      <c r="EVR8" s="69"/>
      <c r="EVS8" s="69"/>
      <c r="EVT8" s="69"/>
      <c r="EVU8" s="69"/>
      <c r="EVV8" s="69"/>
      <c r="EVW8" s="69"/>
      <c r="EVX8" s="69"/>
      <c r="EVY8" s="69"/>
      <c r="EVZ8" s="69"/>
      <c r="EWA8" s="69"/>
      <c r="EWB8" s="69"/>
      <c r="EWC8" s="69"/>
      <c r="EWD8" s="69"/>
      <c r="EWE8" s="69"/>
      <c r="EWF8" s="69"/>
      <c r="EWG8" s="69"/>
      <c r="EWH8" s="69"/>
      <c r="EWI8" s="69"/>
      <c r="EWJ8" s="69"/>
      <c r="EWK8" s="69"/>
      <c r="EWL8" s="69"/>
      <c r="EWM8" s="69"/>
      <c r="EWN8" s="69"/>
      <c r="EWO8" s="69"/>
      <c r="EWP8" s="69"/>
      <c r="EWQ8" s="69"/>
      <c r="EWR8" s="69"/>
      <c r="EWS8" s="69"/>
      <c r="EWT8" s="69"/>
      <c r="EWU8" s="69"/>
      <c r="EWV8" s="69"/>
      <c r="EWW8" s="69"/>
      <c r="EWX8" s="69"/>
      <c r="EWY8" s="69"/>
      <c r="EWZ8" s="69"/>
      <c r="EXA8" s="69"/>
      <c r="EXB8" s="69"/>
      <c r="EXC8" s="69"/>
      <c r="EXD8" s="69"/>
      <c r="EXE8" s="69"/>
      <c r="EXF8" s="69"/>
      <c r="EXG8" s="69"/>
      <c r="EXH8" s="69"/>
      <c r="EXI8" s="69"/>
      <c r="EXJ8" s="69"/>
      <c r="EXK8" s="69"/>
      <c r="EXL8" s="69"/>
      <c r="EXM8" s="69"/>
      <c r="EXN8" s="69"/>
      <c r="EXO8" s="69"/>
      <c r="EXP8" s="69"/>
      <c r="EXQ8" s="69"/>
      <c r="EXR8" s="69"/>
      <c r="EXS8" s="69"/>
      <c r="EXT8" s="69"/>
      <c r="EXU8" s="69"/>
      <c r="EXV8" s="69"/>
      <c r="EXW8" s="69"/>
      <c r="EXX8" s="69"/>
      <c r="EXY8" s="69"/>
      <c r="EXZ8" s="69"/>
      <c r="EYA8" s="69"/>
      <c r="EYB8" s="69"/>
      <c r="EYC8" s="69"/>
      <c r="EYD8" s="69"/>
      <c r="EYE8" s="69"/>
      <c r="EYF8" s="69"/>
      <c r="EYG8" s="69"/>
      <c r="EYH8" s="69"/>
      <c r="EYI8" s="69"/>
      <c r="EYJ8" s="69"/>
      <c r="EYK8" s="69"/>
      <c r="EYL8" s="69"/>
      <c r="EYM8" s="69"/>
      <c r="EYN8" s="69"/>
      <c r="EYO8" s="69"/>
      <c r="EYP8" s="69"/>
      <c r="EYQ8" s="69"/>
      <c r="EYR8" s="69"/>
      <c r="EYS8" s="69"/>
      <c r="EYT8" s="69"/>
      <c r="EYU8" s="69"/>
      <c r="EYV8" s="69"/>
      <c r="EYW8" s="69"/>
      <c r="EYX8" s="69"/>
      <c r="EYY8" s="69"/>
      <c r="EYZ8" s="69"/>
      <c r="EZA8" s="69"/>
      <c r="EZB8" s="69"/>
      <c r="EZC8" s="69"/>
      <c r="EZD8" s="69"/>
      <c r="EZE8" s="69"/>
      <c r="EZF8" s="69"/>
      <c r="EZG8" s="69"/>
      <c r="EZH8" s="69"/>
      <c r="EZI8" s="69"/>
      <c r="EZJ8" s="69"/>
      <c r="EZK8" s="69"/>
      <c r="EZL8" s="69"/>
      <c r="EZM8" s="69"/>
      <c r="EZN8" s="69"/>
      <c r="EZO8" s="69"/>
      <c r="EZP8" s="69"/>
      <c r="EZQ8" s="69"/>
      <c r="EZR8" s="69"/>
      <c r="EZS8" s="69"/>
      <c r="EZT8" s="69"/>
      <c r="EZU8" s="69"/>
      <c r="EZV8" s="69"/>
      <c r="EZW8" s="69"/>
      <c r="EZX8" s="69"/>
      <c r="EZY8" s="69"/>
      <c r="EZZ8" s="69"/>
      <c r="FAA8" s="69"/>
      <c r="FAB8" s="69"/>
      <c r="FAC8" s="69"/>
      <c r="FAD8" s="69"/>
      <c r="FAE8" s="69"/>
      <c r="FAF8" s="69"/>
      <c r="FAG8" s="69"/>
      <c r="FAH8" s="69"/>
      <c r="FAI8" s="69"/>
      <c r="FAJ8" s="69"/>
      <c r="FAK8" s="69"/>
      <c r="FAL8" s="69"/>
      <c r="FAM8" s="69"/>
      <c r="FAN8" s="69"/>
      <c r="FAO8" s="69"/>
      <c r="FAP8" s="69"/>
      <c r="FAQ8" s="69"/>
      <c r="FAR8" s="69"/>
      <c r="FAS8" s="69"/>
      <c r="FAT8" s="69"/>
      <c r="FAU8" s="69"/>
      <c r="FAV8" s="69"/>
      <c r="FAW8" s="69"/>
      <c r="FAX8" s="69"/>
      <c r="FAY8" s="69"/>
      <c r="FAZ8" s="69"/>
      <c r="FBA8" s="69"/>
      <c r="FBB8" s="69"/>
      <c r="FBC8" s="69"/>
      <c r="FBD8" s="69"/>
      <c r="FBE8" s="69"/>
      <c r="FBF8" s="69"/>
      <c r="FBG8" s="69"/>
      <c r="FBH8" s="69"/>
      <c r="FBI8" s="69"/>
      <c r="FBJ8" s="69"/>
      <c r="FBK8" s="69"/>
      <c r="FBL8" s="69"/>
      <c r="FBM8" s="69"/>
      <c r="FBN8" s="69"/>
      <c r="FBO8" s="69"/>
      <c r="FBP8" s="69"/>
      <c r="FBQ8" s="69"/>
      <c r="FBR8" s="69"/>
      <c r="FBS8" s="69"/>
      <c r="FBT8" s="69"/>
      <c r="FBU8" s="69"/>
      <c r="FBV8" s="69"/>
      <c r="FBW8" s="69"/>
      <c r="FBX8" s="69"/>
      <c r="FBY8" s="69"/>
      <c r="FBZ8" s="69"/>
      <c r="FCA8" s="69"/>
      <c r="FCB8" s="69"/>
      <c r="FCC8" s="69"/>
      <c r="FCD8" s="69"/>
      <c r="FCE8" s="69"/>
      <c r="FCF8" s="69"/>
      <c r="FCG8" s="69"/>
      <c r="FCH8" s="69"/>
      <c r="FCI8" s="69"/>
      <c r="FCJ8" s="69"/>
      <c r="FCK8" s="69"/>
      <c r="FCL8" s="69"/>
      <c r="FCM8" s="69"/>
      <c r="FCN8" s="69"/>
      <c r="FCO8" s="69"/>
      <c r="FCP8" s="69"/>
      <c r="FCQ8" s="69"/>
      <c r="FCR8" s="69"/>
      <c r="FCS8" s="69"/>
      <c r="FCT8" s="69"/>
      <c r="FCU8" s="69"/>
      <c r="FCV8" s="69"/>
      <c r="FCW8" s="69"/>
      <c r="FCX8" s="69"/>
      <c r="FCY8" s="69"/>
      <c r="FCZ8" s="69"/>
      <c r="FDA8" s="69"/>
      <c r="FDB8" s="69"/>
      <c r="FDC8" s="69"/>
      <c r="FDD8" s="69"/>
      <c r="FDE8" s="69"/>
      <c r="FDF8" s="69"/>
      <c r="FDG8" s="69"/>
      <c r="FDH8" s="69"/>
      <c r="FDI8" s="69"/>
      <c r="FDJ8" s="69"/>
      <c r="FDK8" s="69"/>
      <c r="FDL8" s="69"/>
      <c r="FDM8" s="69"/>
      <c r="FDN8" s="69"/>
      <c r="FDO8" s="69"/>
      <c r="FDP8" s="69"/>
      <c r="FDQ8" s="69"/>
      <c r="FDR8" s="69"/>
      <c r="FDS8" s="69"/>
      <c r="FDT8" s="69"/>
      <c r="FDU8" s="69"/>
      <c r="FDV8" s="69"/>
      <c r="FDW8" s="69"/>
      <c r="FDX8" s="69"/>
      <c r="FDY8" s="69"/>
      <c r="FDZ8" s="69"/>
      <c r="FEA8" s="69"/>
      <c r="FEB8" s="69"/>
      <c r="FEC8" s="69"/>
      <c r="FED8" s="69"/>
      <c r="FEE8" s="69"/>
      <c r="FEF8" s="69"/>
      <c r="FEG8" s="69"/>
      <c r="FEH8" s="69"/>
      <c r="FEI8" s="69"/>
      <c r="FEJ8" s="69"/>
      <c r="FEK8" s="69"/>
      <c r="FEL8" s="69"/>
      <c r="FEM8" s="69"/>
      <c r="FEN8" s="69"/>
      <c r="FEO8" s="69"/>
      <c r="FEP8" s="69"/>
      <c r="FEQ8" s="69"/>
      <c r="FER8" s="69"/>
      <c r="FES8" s="69"/>
      <c r="FET8" s="69"/>
      <c r="FEU8" s="69"/>
      <c r="FEV8" s="69"/>
      <c r="FEW8" s="69"/>
      <c r="FEX8" s="69"/>
      <c r="FEY8" s="69"/>
      <c r="FEZ8" s="69"/>
      <c r="FFA8" s="69"/>
      <c r="FFB8" s="69"/>
      <c r="FFC8" s="69"/>
      <c r="FFD8" s="69"/>
      <c r="FFE8" s="69"/>
      <c r="FFF8" s="69"/>
      <c r="FFG8" s="69"/>
      <c r="FFH8" s="69"/>
      <c r="FFI8" s="69"/>
      <c r="FFJ8" s="69"/>
      <c r="FFK8" s="69"/>
      <c r="FFL8" s="69"/>
      <c r="FFM8" s="69"/>
      <c r="FFN8" s="69"/>
      <c r="FFO8" s="69"/>
      <c r="FFP8" s="69"/>
      <c r="FFQ8" s="69"/>
      <c r="FFR8" s="69"/>
      <c r="FFS8" s="69"/>
      <c r="FFT8" s="69"/>
      <c r="FFU8" s="69"/>
      <c r="FFV8" s="69"/>
      <c r="FFW8" s="69"/>
      <c r="FFX8" s="69"/>
      <c r="FFY8" s="69"/>
      <c r="FFZ8" s="69"/>
      <c r="FGA8" s="69"/>
      <c r="FGB8" s="69"/>
      <c r="FGC8" s="69"/>
      <c r="FGD8" s="69"/>
      <c r="FGE8" s="69"/>
      <c r="FGF8" s="69"/>
      <c r="FGG8" s="69"/>
      <c r="FGH8" s="69"/>
      <c r="FGI8" s="69"/>
      <c r="FGJ8" s="69"/>
      <c r="FGK8" s="69"/>
      <c r="FGL8" s="69"/>
      <c r="FGM8" s="69"/>
      <c r="FGN8" s="69"/>
      <c r="FGO8" s="69"/>
      <c r="FGP8" s="69"/>
      <c r="FGQ8" s="69"/>
      <c r="FGR8" s="69"/>
      <c r="FGS8" s="69"/>
      <c r="FGT8" s="69"/>
      <c r="FGU8" s="69"/>
      <c r="FGV8" s="69"/>
      <c r="FGW8" s="69"/>
      <c r="FGX8" s="69"/>
      <c r="FGY8" s="69"/>
      <c r="FGZ8" s="69"/>
      <c r="FHA8" s="69"/>
      <c r="FHB8" s="69"/>
      <c r="FHC8" s="69"/>
      <c r="FHD8" s="69"/>
      <c r="FHE8" s="69"/>
      <c r="FHF8" s="69"/>
      <c r="FHG8" s="69"/>
      <c r="FHH8" s="69"/>
      <c r="FHI8" s="69"/>
      <c r="FHJ8" s="69"/>
      <c r="FHK8" s="69"/>
      <c r="FHL8" s="69"/>
      <c r="FHM8" s="69"/>
      <c r="FHN8" s="69"/>
      <c r="FHO8" s="69"/>
      <c r="FHP8" s="69"/>
      <c r="FHQ8" s="69"/>
      <c r="FHR8" s="69"/>
      <c r="FHS8" s="69"/>
      <c r="FHT8" s="69"/>
      <c r="FHU8" s="69"/>
      <c r="FHV8" s="69"/>
      <c r="FHW8" s="69"/>
      <c r="FHX8" s="69"/>
      <c r="FHY8" s="69"/>
      <c r="FHZ8" s="69"/>
      <c r="FIA8" s="69"/>
      <c r="FIB8" s="69"/>
      <c r="FIC8" s="69"/>
      <c r="FID8" s="69"/>
      <c r="FIE8" s="69"/>
      <c r="FIF8" s="69"/>
      <c r="FIG8" s="69"/>
      <c r="FIH8" s="69"/>
      <c r="FII8" s="69"/>
      <c r="FIJ8" s="69"/>
      <c r="FIK8" s="69"/>
      <c r="FIL8" s="69"/>
      <c r="FIM8" s="69"/>
      <c r="FIN8" s="69"/>
      <c r="FIO8" s="69"/>
      <c r="FIP8" s="69"/>
      <c r="FIQ8" s="69"/>
      <c r="FIR8" s="69"/>
      <c r="FIS8" s="69"/>
      <c r="FIT8" s="69"/>
      <c r="FIU8" s="69"/>
      <c r="FIV8" s="69"/>
      <c r="FIW8" s="69"/>
      <c r="FIX8" s="69"/>
      <c r="FIY8" s="69"/>
      <c r="FIZ8" s="69"/>
      <c r="FJA8" s="69"/>
      <c r="FJB8" s="69"/>
      <c r="FJC8" s="69"/>
      <c r="FJD8" s="69"/>
      <c r="FJE8" s="69"/>
      <c r="FJF8" s="69"/>
      <c r="FJG8" s="69"/>
      <c r="FJH8" s="69"/>
      <c r="FJI8" s="69"/>
      <c r="FJJ8" s="69"/>
      <c r="FJK8" s="69"/>
      <c r="FJL8" s="69"/>
      <c r="FJM8" s="69"/>
      <c r="FJN8" s="69"/>
      <c r="FJO8" s="69"/>
      <c r="FJP8" s="69"/>
      <c r="FJQ8" s="69"/>
      <c r="FJR8" s="69"/>
      <c r="FJS8" s="69"/>
      <c r="FJT8" s="69"/>
      <c r="FJU8" s="69"/>
      <c r="FJV8" s="69"/>
      <c r="FJW8" s="69"/>
      <c r="FJX8" s="69"/>
      <c r="FJY8" s="69"/>
      <c r="FJZ8" s="69"/>
      <c r="FKA8" s="69"/>
      <c r="FKB8" s="69"/>
      <c r="FKC8" s="69"/>
      <c r="FKD8" s="69"/>
      <c r="FKE8" s="69"/>
      <c r="FKF8" s="69"/>
      <c r="FKG8" s="69"/>
      <c r="FKH8" s="69"/>
      <c r="FKI8" s="69"/>
      <c r="FKJ8" s="69"/>
      <c r="FKK8" s="69"/>
      <c r="FKL8" s="69"/>
      <c r="FKM8" s="69"/>
      <c r="FKN8" s="69"/>
      <c r="FKO8" s="69"/>
      <c r="FKP8" s="69"/>
      <c r="FKQ8" s="69"/>
      <c r="FKR8" s="69"/>
      <c r="FKS8" s="69"/>
      <c r="FKT8" s="69"/>
      <c r="FKU8" s="69"/>
      <c r="FKV8" s="69"/>
      <c r="FKW8" s="69"/>
      <c r="FKX8" s="69"/>
      <c r="FKY8" s="69"/>
      <c r="FKZ8" s="69"/>
      <c r="FLA8" s="69"/>
      <c r="FLB8" s="69"/>
      <c r="FLC8" s="69"/>
      <c r="FLD8" s="69"/>
      <c r="FLE8" s="69"/>
      <c r="FLF8" s="69"/>
      <c r="FLG8" s="69"/>
      <c r="FLH8" s="69"/>
      <c r="FLI8" s="69"/>
      <c r="FLJ8" s="69"/>
      <c r="FLK8" s="69"/>
      <c r="FLL8" s="69"/>
      <c r="FLM8" s="69"/>
      <c r="FLN8" s="69"/>
      <c r="FLO8" s="69"/>
      <c r="FLP8" s="69"/>
      <c r="FLQ8" s="69"/>
      <c r="FLR8" s="69"/>
      <c r="FLS8" s="69"/>
      <c r="FLT8" s="69"/>
      <c r="FLU8" s="69"/>
      <c r="FLV8" s="69"/>
      <c r="FLW8" s="69"/>
      <c r="FLX8" s="69"/>
      <c r="FLY8" s="69"/>
      <c r="FLZ8" s="69"/>
      <c r="FMA8" s="69"/>
      <c r="FMB8" s="69"/>
      <c r="FMC8" s="69"/>
      <c r="FMD8" s="69"/>
      <c r="FME8" s="69"/>
      <c r="FMF8" s="69"/>
      <c r="FMG8" s="69"/>
      <c r="FMH8" s="69"/>
      <c r="FMI8" s="69"/>
      <c r="FMJ8" s="69"/>
      <c r="FMK8" s="69"/>
      <c r="FML8" s="69"/>
      <c r="FMM8" s="69"/>
      <c r="FMN8" s="69"/>
      <c r="FMO8" s="69"/>
      <c r="FMP8" s="69"/>
      <c r="FMQ8" s="69"/>
      <c r="FMR8" s="69"/>
      <c r="FMS8" s="69"/>
      <c r="FMT8" s="69"/>
      <c r="FMU8" s="69"/>
      <c r="FMV8" s="69"/>
      <c r="FMW8" s="69"/>
      <c r="FMX8" s="69"/>
      <c r="FMY8" s="69"/>
      <c r="FMZ8" s="69"/>
      <c r="FNA8" s="69"/>
      <c r="FNB8" s="69"/>
      <c r="FNC8" s="69"/>
      <c r="FND8" s="69"/>
      <c r="FNE8" s="69"/>
      <c r="FNF8" s="69"/>
      <c r="FNG8" s="69"/>
      <c r="FNH8" s="69"/>
      <c r="FNI8" s="69"/>
      <c r="FNJ8" s="69"/>
      <c r="FNK8" s="69"/>
      <c r="FNL8" s="69"/>
      <c r="FNM8" s="69"/>
      <c r="FNN8" s="69"/>
      <c r="FNO8" s="69"/>
      <c r="FNP8" s="69"/>
      <c r="FNQ8" s="69"/>
      <c r="FNR8" s="69"/>
      <c r="FNS8" s="69"/>
      <c r="FNT8" s="69"/>
      <c r="FNU8" s="69"/>
      <c r="FNV8" s="69"/>
      <c r="FNW8" s="69"/>
      <c r="FNX8" s="69"/>
      <c r="FNY8" s="69"/>
      <c r="FNZ8" s="69"/>
      <c r="FOA8" s="69"/>
      <c r="FOB8" s="69"/>
      <c r="FOC8" s="69"/>
      <c r="FOD8" s="69"/>
      <c r="FOE8" s="69"/>
      <c r="FOF8" s="69"/>
      <c r="FOG8" s="69"/>
      <c r="FOH8" s="69"/>
      <c r="FOI8" s="69"/>
      <c r="FOJ8" s="69"/>
      <c r="FOK8" s="69"/>
      <c r="FOL8" s="69"/>
      <c r="FOM8" s="69"/>
      <c r="FON8" s="69"/>
      <c r="FOO8" s="69"/>
      <c r="FOP8" s="69"/>
      <c r="FOQ8" s="69"/>
      <c r="FOR8" s="69"/>
      <c r="FOS8" s="69"/>
      <c r="FOT8" s="69"/>
      <c r="FOU8" s="69"/>
      <c r="FOV8" s="69"/>
      <c r="FOW8" s="69"/>
      <c r="FOX8" s="69"/>
      <c r="FOY8" s="69"/>
      <c r="FOZ8" s="69"/>
      <c r="FPA8" s="69"/>
      <c r="FPB8" s="69"/>
      <c r="FPC8" s="69"/>
      <c r="FPD8" s="69"/>
      <c r="FPE8" s="69"/>
      <c r="FPF8" s="69"/>
      <c r="FPG8" s="69"/>
      <c r="FPH8" s="69"/>
      <c r="FPI8" s="69"/>
      <c r="FPJ8" s="69"/>
      <c r="FPK8" s="69"/>
      <c r="FPL8" s="69"/>
      <c r="FPM8" s="69"/>
      <c r="FPN8" s="69"/>
      <c r="FPO8" s="69"/>
      <c r="FPP8" s="69"/>
      <c r="FPQ8" s="69"/>
      <c r="FPR8" s="69"/>
      <c r="FPS8" s="69"/>
      <c r="FPT8" s="69"/>
      <c r="FPU8" s="69"/>
      <c r="FPV8" s="69"/>
      <c r="FPW8" s="69"/>
      <c r="FPX8" s="69"/>
      <c r="FPY8" s="69"/>
      <c r="FPZ8" s="69"/>
      <c r="FQA8" s="69"/>
      <c r="FQB8" s="69"/>
      <c r="FQC8" s="69"/>
      <c r="FQD8" s="69"/>
      <c r="FQE8" s="69"/>
      <c r="FQF8" s="69"/>
      <c r="FQG8" s="69"/>
      <c r="FQH8" s="69"/>
      <c r="FQI8" s="69"/>
      <c r="FQJ8" s="69"/>
      <c r="FQK8" s="69"/>
      <c r="FQL8" s="69"/>
      <c r="FQM8" s="69"/>
      <c r="FQN8" s="69"/>
      <c r="FQO8" s="69"/>
      <c r="FQP8" s="69"/>
      <c r="FQQ8" s="69"/>
      <c r="FQR8" s="69"/>
      <c r="FQS8" s="69"/>
      <c r="FQT8" s="69"/>
      <c r="FQU8" s="69"/>
      <c r="FQV8" s="69"/>
      <c r="FQW8" s="69"/>
      <c r="FQX8" s="69"/>
      <c r="FQY8" s="69"/>
      <c r="FQZ8" s="69"/>
      <c r="FRA8" s="69"/>
      <c r="FRB8" s="69"/>
      <c r="FRC8" s="69"/>
      <c r="FRD8" s="69"/>
      <c r="FRE8" s="69"/>
      <c r="FRF8" s="69"/>
      <c r="FRG8" s="69"/>
      <c r="FRH8" s="69"/>
      <c r="FRI8" s="69"/>
      <c r="FRJ8" s="69"/>
      <c r="FRK8" s="69"/>
      <c r="FRL8" s="69"/>
      <c r="FRM8" s="69"/>
      <c r="FRN8" s="69"/>
      <c r="FRO8" s="69"/>
      <c r="FRP8" s="69"/>
      <c r="FRQ8" s="69"/>
      <c r="FRR8" s="69"/>
      <c r="FRS8" s="69"/>
      <c r="FRT8" s="69"/>
      <c r="FRU8" s="69"/>
      <c r="FRV8" s="69"/>
      <c r="FRW8" s="69"/>
      <c r="FRX8" s="69"/>
      <c r="FRY8" s="69"/>
      <c r="FRZ8" s="69"/>
      <c r="FSA8" s="69"/>
      <c r="FSB8" s="69"/>
      <c r="FSC8" s="69"/>
      <c r="FSD8" s="69"/>
      <c r="FSE8" s="69"/>
      <c r="FSF8" s="69"/>
      <c r="FSG8" s="69"/>
      <c r="FSH8" s="69"/>
      <c r="FSI8" s="69"/>
      <c r="FSJ8" s="69"/>
      <c r="FSK8" s="69"/>
      <c r="FSL8" s="69"/>
      <c r="FSM8" s="69"/>
      <c r="FSN8" s="69"/>
      <c r="FSO8" s="69"/>
      <c r="FSP8" s="69"/>
      <c r="FSQ8" s="69"/>
      <c r="FSR8" s="69"/>
      <c r="FSS8" s="69"/>
      <c r="FST8" s="69"/>
      <c r="FSU8" s="69"/>
      <c r="FSV8" s="69"/>
      <c r="FSW8" s="69"/>
      <c r="FSX8" s="69"/>
      <c r="FSY8" s="69"/>
      <c r="FSZ8" s="69"/>
      <c r="FTA8" s="69"/>
      <c r="FTB8" s="69"/>
      <c r="FTC8" s="69"/>
      <c r="FTD8" s="69"/>
      <c r="FTE8" s="69"/>
      <c r="FTF8" s="69"/>
      <c r="FTG8" s="69"/>
      <c r="FTH8" s="69"/>
      <c r="FTI8" s="69"/>
      <c r="FTJ8" s="69"/>
      <c r="FTK8" s="69"/>
      <c r="FTL8" s="69"/>
      <c r="FTM8" s="69"/>
      <c r="FTN8" s="69"/>
      <c r="FTO8" s="69"/>
      <c r="FTP8" s="69"/>
      <c r="FTQ8" s="69"/>
      <c r="FTR8" s="69"/>
      <c r="FTS8" s="69"/>
      <c r="FTT8" s="69"/>
      <c r="FTU8" s="69"/>
      <c r="FTV8" s="69"/>
      <c r="FTW8" s="69"/>
      <c r="FTX8" s="69"/>
      <c r="FTY8" s="69"/>
      <c r="FTZ8" s="69"/>
      <c r="FUA8" s="69"/>
      <c r="FUB8" s="69"/>
      <c r="FUC8" s="69"/>
      <c r="FUD8" s="69"/>
      <c r="FUE8" s="69"/>
      <c r="FUF8" s="69"/>
      <c r="FUG8" s="69"/>
      <c r="FUH8" s="69"/>
      <c r="FUI8" s="69"/>
      <c r="FUJ8" s="69"/>
      <c r="FUK8" s="69"/>
      <c r="FUL8" s="69"/>
      <c r="FUM8" s="69"/>
      <c r="FUN8" s="69"/>
      <c r="FUO8" s="69"/>
      <c r="FUP8" s="69"/>
      <c r="FUQ8" s="69"/>
      <c r="FUR8" s="69"/>
      <c r="FUS8" s="69"/>
      <c r="FUT8" s="69"/>
      <c r="FUU8" s="69"/>
      <c r="FUV8" s="69"/>
      <c r="FUW8" s="69"/>
      <c r="FUX8" s="69"/>
      <c r="FUY8" s="69"/>
      <c r="FUZ8" s="69"/>
      <c r="FVA8" s="69"/>
      <c r="FVB8" s="69"/>
      <c r="FVC8" s="69"/>
      <c r="FVD8" s="69"/>
      <c r="FVE8" s="69"/>
      <c r="FVF8" s="69"/>
      <c r="FVG8" s="69"/>
      <c r="FVH8" s="69"/>
      <c r="FVI8" s="69"/>
      <c r="FVJ8" s="69"/>
      <c r="FVK8" s="69"/>
      <c r="FVL8" s="69"/>
      <c r="FVM8" s="69"/>
      <c r="FVN8" s="69"/>
      <c r="FVO8" s="69"/>
      <c r="FVP8" s="69"/>
      <c r="FVQ8" s="69"/>
      <c r="FVR8" s="69"/>
      <c r="FVS8" s="69"/>
      <c r="FVT8" s="69"/>
      <c r="FVU8" s="69"/>
      <c r="FVV8" s="69"/>
      <c r="FVW8" s="69"/>
      <c r="FVX8" s="69"/>
      <c r="FVY8" s="69"/>
      <c r="FVZ8" s="69"/>
      <c r="FWA8" s="69"/>
      <c r="FWB8" s="69"/>
      <c r="FWC8" s="69"/>
      <c r="FWD8" s="69"/>
      <c r="FWE8" s="69"/>
      <c r="FWF8" s="69"/>
      <c r="FWG8" s="69"/>
      <c r="FWH8" s="69"/>
      <c r="FWI8" s="69"/>
      <c r="FWJ8" s="69"/>
      <c r="FWK8" s="69"/>
      <c r="FWL8" s="69"/>
      <c r="FWM8" s="69"/>
      <c r="FWN8" s="69"/>
      <c r="FWO8" s="69"/>
      <c r="FWP8" s="69"/>
      <c r="FWQ8" s="69"/>
      <c r="FWR8" s="69"/>
      <c r="FWS8" s="69"/>
      <c r="FWT8" s="69"/>
      <c r="FWU8" s="69"/>
      <c r="FWV8" s="69"/>
      <c r="FWW8" s="69"/>
      <c r="FWX8" s="69"/>
      <c r="FWY8" s="69"/>
      <c r="FWZ8" s="69"/>
      <c r="FXA8" s="69"/>
      <c r="FXB8" s="69"/>
      <c r="FXC8" s="69"/>
      <c r="FXD8" s="69"/>
      <c r="FXE8" s="69"/>
      <c r="FXF8" s="69"/>
      <c r="FXG8" s="69"/>
      <c r="FXH8" s="69"/>
      <c r="FXI8" s="69"/>
      <c r="FXJ8" s="69"/>
      <c r="FXK8" s="69"/>
      <c r="FXL8" s="69"/>
      <c r="FXM8" s="69"/>
      <c r="FXN8" s="69"/>
      <c r="FXO8" s="69"/>
      <c r="FXP8" s="69"/>
      <c r="FXQ8" s="69"/>
      <c r="FXR8" s="69"/>
      <c r="FXS8" s="69"/>
      <c r="FXT8" s="69"/>
      <c r="FXU8" s="69"/>
      <c r="FXV8" s="69"/>
      <c r="FXW8" s="69"/>
      <c r="FXX8" s="69"/>
      <c r="FXY8" s="69"/>
      <c r="FXZ8" s="69"/>
      <c r="FYA8" s="69"/>
      <c r="FYB8" s="69"/>
      <c r="FYC8" s="69"/>
      <c r="FYD8" s="69"/>
      <c r="FYE8" s="69"/>
      <c r="FYF8" s="69"/>
      <c r="FYG8" s="69"/>
      <c r="FYH8" s="69"/>
      <c r="FYI8" s="69"/>
      <c r="FYJ8" s="69"/>
      <c r="FYK8" s="69"/>
      <c r="FYL8" s="69"/>
      <c r="FYM8" s="69"/>
      <c r="FYN8" s="69"/>
      <c r="FYO8" s="69"/>
      <c r="FYP8" s="69"/>
      <c r="FYQ8" s="69"/>
      <c r="FYR8" s="69"/>
      <c r="FYS8" s="69"/>
      <c r="FYT8" s="69"/>
      <c r="FYU8" s="69"/>
      <c r="FYV8" s="69"/>
      <c r="FYW8" s="69"/>
      <c r="FYX8" s="69"/>
      <c r="FYY8" s="69"/>
      <c r="FYZ8" s="69"/>
      <c r="FZA8" s="69"/>
      <c r="FZB8" s="69"/>
      <c r="FZC8" s="69"/>
      <c r="FZD8" s="69"/>
      <c r="FZE8" s="69"/>
      <c r="FZF8" s="69"/>
      <c r="FZG8" s="69"/>
      <c r="FZH8" s="69"/>
      <c r="FZI8" s="69"/>
      <c r="FZJ8" s="69"/>
      <c r="FZK8" s="69"/>
      <c r="FZL8" s="69"/>
      <c r="FZM8" s="69"/>
      <c r="FZN8" s="69"/>
      <c r="FZO8" s="69"/>
      <c r="FZP8" s="69"/>
      <c r="FZQ8" s="69"/>
      <c r="FZR8" s="69"/>
      <c r="FZS8" s="69"/>
      <c r="FZT8" s="69"/>
      <c r="FZU8" s="69"/>
      <c r="FZV8" s="69"/>
      <c r="FZW8" s="69"/>
      <c r="FZX8" s="69"/>
      <c r="FZY8" s="69"/>
      <c r="FZZ8" s="69"/>
      <c r="GAA8" s="69"/>
      <c r="GAB8" s="69"/>
      <c r="GAC8" s="69"/>
      <c r="GAD8" s="69"/>
      <c r="GAE8" s="69"/>
      <c r="GAF8" s="69"/>
      <c r="GAG8" s="69"/>
      <c r="GAH8" s="69"/>
      <c r="GAI8" s="69"/>
      <c r="GAJ8" s="69"/>
      <c r="GAK8" s="69"/>
      <c r="GAL8" s="69"/>
      <c r="GAM8" s="69"/>
      <c r="GAN8" s="69"/>
      <c r="GAO8" s="69"/>
      <c r="GAP8" s="69"/>
      <c r="GAQ8" s="69"/>
      <c r="GAR8" s="69"/>
      <c r="GAS8" s="69"/>
      <c r="GAT8" s="69"/>
      <c r="GAU8" s="69"/>
      <c r="GAV8" s="69"/>
      <c r="GAW8" s="69"/>
      <c r="GAX8" s="69"/>
      <c r="GAY8" s="69"/>
      <c r="GAZ8" s="69"/>
      <c r="GBA8" s="69"/>
      <c r="GBB8" s="69"/>
      <c r="GBC8" s="69"/>
      <c r="GBD8" s="69"/>
      <c r="GBE8" s="69"/>
      <c r="GBF8" s="69"/>
      <c r="GBG8" s="69"/>
      <c r="GBH8" s="69"/>
      <c r="GBI8" s="69"/>
      <c r="GBJ8" s="69"/>
      <c r="GBK8" s="69"/>
      <c r="GBL8" s="69"/>
      <c r="GBM8" s="69"/>
      <c r="GBN8" s="69"/>
      <c r="GBO8" s="69"/>
      <c r="GBP8" s="69"/>
      <c r="GBQ8" s="69"/>
      <c r="GBR8" s="69"/>
      <c r="GBS8" s="69"/>
      <c r="GBT8" s="69"/>
      <c r="GBU8" s="69"/>
      <c r="GBV8" s="69"/>
      <c r="GBW8" s="69"/>
      <c r="GBX8" s="69"/>
      <c r="GBY8" s="69"/>
      <c r="GBZ8" s="69"/>
      <c r="GCA8" s="69"/>
      <c r="GCB8" s="69"/>
      <c r="GCC8" s="69"/>
      <c r="GCD8" s="69"/>
      <c r="GCE8" s="69"/>
      <c r="GCF8" s="69"/>
      <c r="GCG8" s="69"/>
      <c r="GCH8" s="69"/>
      <c r="GCI8" s="69"/>
      <c r="GCJ8" s="69"/>
      <c r="GCK8" s="69"/>
      <c r="GCL8" s="69"/>
      <c r="GCM8" s="69"/>
      <c r="GCN8" s="69"/>
      <c r="GCO8" s="69"/>
      <c r="GCP8" s="69"/>
      <c r="GCQ8" s="69"/>
      <c r="GCR8" s="69"/>
      <c r="GCS8" s="69"/>
      <c r="GCT8" s="69"/>
      <c r="GCU8" s="69"/>
      <c r="GCV8" s="69"/>
      <c r="GCW8" s="69"/>
      <c r="GCX8" s="69"/>
      <c r="GCY8" s="69"/>
      <c r="GCZ8" s="69"/>
      <c r="GDA8" s="69"/>
      <c r="GDB8" s="69"/>
      <c r="GDC8" s="69"/>
      <c r="GDD8" s="69"/>
      <c r="GDE8" s="69"/>
      <c r="GDF8" s="69"/>
      <c r="GDG8" s="69"/>
      <c r="GDH8" s="69"/>
      <c r="GDI8" s="69"/>
      <c r="GDJ8" s="69"/>
      <c r="GDK8" s="69"/>
      <c r="GDL8" s="69"/>
      <c r="GDM8" s="69"/>
      <c r="GDN8" s="69"/>
      <c r="GDO8" s="69"/>
      <c r="GDP8" s="69"/>
      <c r="GDQ8" s="69"/>
      <c r="GDR8" s="69"/>
      <c r="GDS8" s="69"/>
      <c r="GDT8" s="69"/>
      <c r="GDU8" s="69"/>
      <c r="GDV8" s="69"/>
      <c r="GDW8" s="69"/>
      <c r="GDX8" s="69"/>
      <c r="GDY8" s="69"/>
      <c r="GDZ8" s="69"/>
      <c r="GEA8" s="69"/>
      <c r="GEB8" s="69"/>
      <c r="GEC8" s="69"/>
      <c r="GED8" s="69"/>
      <c r="GEE8" s="69"/>
      <c r="GEF8" s="69"/>
      <c r="GEG8" s="69"/>
      <c r="GEH8" s="69"/>
      <c r="GEI8" s="69"/>
      <c r="GEJ8" s="69"/>
      <c r="GEK8" s="69"/>
      <c r="GEL8" s="69"/>
      <c r="GEM8" s="69"/>
      <c r="GEN8" s="69"/>
      <c r="GEO8" s="69"/>
      <c r="GEP8" s="69"/>
      <c r="GEQ8" s="69"/>
      <c r="GER8" s="69"/>
      <c r="GES8" s="69"/>
      <c r="GET8" s="69"/>
      <c r="GEU8" s="69"/>
      <c r="GEV8" s="69"/>
      <c r="GEW8" s="69"/>
      <c r="GEX8" s="69"/>
      <c r="GEY8" s="69"/>
      <c r="GEZ8" s="69"/>
      <c r="GFA8" s="69"/>
      <c r="GFB8" s="69"/>
      <c r="GFC8" s="69"/>
      <c r="GFD8" s="69"/>
      <c r="GFE8" s="69"/>
      <c r="GFF8" s="69"/>
      <c r="GFG8" s="69"/>
      <c r="GFH8" s="69"/>
      <c r="GFI8" s="69"/>
      <c r="GFJ8" s="69"/>
      <c r="GFK8" s="69"/>
      <c r="GFL8" s="69"/>
      <c r="GFM8" s="69"/>
      <c r="GFN8" s="69"/>
      <c r="GFO8" s="69"/>
      <c r="GFP8" s="69"/>
      <c r="GFQ8" s="69"/>
      <c r="GFR8" s="69"/>
      <c r="GFS8" s="69"/>
      <c r="GFT8" s="69"/>
      <c r="GFU8" s="69"/>
      <c r="GFV8" s="69"/>
      <c r="GFW8" s="69"/>
      <c r="GFX8" s="69"/>
      <c r="GFY8" s="69"/>
      <c r="GFZ8" s="69"/>
      <c r="GGA8" s="69"/>
      <c r="GGB8" s="69"/>
      <c r="GGC8" s="69"/>
      <c r="GGD8" s="69"/>
      <c r="GGE8" s="69"/>
      <c r="GGF8" s="69"/>
      <c r="GGG8" s="69"/>
      <c r="GGH8" s="69"/>
      <c r="GGI8" s="69"/>
      <c r="GGJ8" s="69"/>
      <c r="GGK8" s="69"/>
      <c r="GGL8" s="69"/>
      <c r="GGM8" s="69"/>
      <c r="GGN8" s="69"/>
      <c r="GGO8" s="69"/>
      <c r="GGP8" s="69"/>
      <c r="GGQ8" s="69"/>
      <c r="GGR8" s="69"/>
      <c r="GGS8" s="69"/>
      <c r="GGT8" s="69"/>
      <c r="GGU8" s="69"/>
      <c r="GGV8" s="69"/>
      <c r="GGW8" s="69"/>
      <c r="GGX8" s="69"/>
      <c r="GGY8" s="69"/>
      <c r="GGZ8" s="69"/>
      <c r="GHA8" s="69"/>
      <c r="GHB8" s="69"/>
      <c r="GHC8" s="69"/>
      <c r="GHD8" s="69"/>
      <c r="GHE8" s="69"/>
      <c r="GHF8" s="69"/>
      <c r="GHG8" s="69"/>
      <c r="GHH8" s="69"/>
      <c r="GHI8" s="69"/>
      <c r="GHJ8" s="69"/>
      <c r="GHK8" s="69"/>
      <c r="GHL8" s="69"/>
      <c r="GHM8" s="69"/>
      <c r="GHN8" s="69"/>
      <c r="GHO8" s="69"/>
      <c r="GHP8" s="69"/>
      <c r="GHQ8" s="69"/>
      <c r="GHR8" s="69"/>
      <c r="GHS8" s="69"/>
      <c r="GHT8" s="69"/>
      <c r="GHU8" s="69"/>
      <c r="GHV8" s="69"/>
      <c r="GHW8" s="69"/>
      <c r="GHX8" s="69"/>
      <c r="GHY8" s="69"/>
      <c r="GHZ8" s="69"/>
      <c r="GIA8" s="69"/>
      <c r="GIB8" s="69"/>
      <c r="GIC8" s="69"/>
      <c r="GID8" s="69"/>
      <c r="GIE8" s="69"/>
      <c r="GIF8" s="69"/>
      <c r="GIG8" s="69"/>
      <c r="GIH8" s="69"/>
      <c r="GII8" s="69"/>
      <c r="GIJ8" s="69"/>
      <c r="GIK8" s="69"/>
      <c r="GIL8" s="69"/>
      <c r="GIM8" s="69"/>
      <c r="GIN8" s="69"/>
      <c r="GIO8" s="69"/>
      <c r="GIP8" s="69"/>
      <c r="GIQ8" s="69"/>
      <c r="GIR8" s="69"/>
      <c r="GIS8" s="69"/>
      <c r="GIT8" s="69"/>
      <c r="GIU8" s="69"/>
      <c r="GIV8" s="69"/>
      <c r="GIW8" s="69"/>
      <c r="GIX8" s="69"/>
      <c r="GIY8" s="69"/>
      <c r="GIZ8" s="69"/>
      <c r="GJA8" s="69"/>
      <c r="GJB8" s="69"/>
      <c r="GJC8" s="69"/>
      <c r="GJD8" s="69"/>
      <c r="GJE8" s="69"/>
      <c r="GJF8" s="69"/>
      <c r="GJG8" s="69"/>
      <c r="GJH8" s="69"/>
      <c r="GJI8" s="69"/>
      <c r="GJJ8" s="69"/>
      <c r="GJK8" s="69"/>
      <c r="GJL8" s="69"/>
      <c r="GJM8" s="69"/>
      <c r="GJN8" s="69"/>
      <c r="GJO8" s="69"/>
      <c r="GJP8" s="69"/>
      <c r="GJQ8" s="69"/>
      <c r="GJR8" s="69"/>
      <c r="GJS8" s="69"/>
      <c r="GJT8" s="69"/>
      <c r="GJU8" s="69"/>
      <c r="GJV8" s="69"/>
      <c r="GJW8" s="69"/>
      <c r="GJX8" s="69"/>
      <c r="GJY8" s="69"/>
      <c r="GJZ8" s="69"/>
      <c r="GKA8" s="69"/>
      <c r="GKB8" s="69"/>
      <c r="GKC8" s="69"/>
      <c r="GKD8" s="69"/>
      <c r="GKE8" s="69"/>
      <c r="GKF8" s="69"/>
      <c r="GKG8" s="69"/>
      <c r="GKH8" s="69"/>
      <c r="GKI8" s="69"/>
      <c r="GKJ8" s="69"/>
      <c r="GKK8" s="69"/>
      <c r="GKL8" s="69"/>
      <c r="GKM8" s="69"/>
      <c r="GKN8" s="69"/>
      <c r="GKO8" s="69"/>
      <c r="GKP8" s="69"/>
      <c r="GKQ8" s="69"/>
      <c r="GKR8" s="69"/>
      <c r="GKS8" s="69"/>
      <c r="GKT8" s="69"/>
      <c r="GKU8" s="69"/>
      <c r="GKV8" s="69"/>
      <c r="GKW8" s="69"/>
      <c r="GKX8" s="69"/>
      <c r="GKY8" s="69"/>
      <c r="GKZ8" s="69"/>
      <c r="GLA8" s="69"/>
      <c r="GLB8" s="69"/>
      <c r="GLC8" s="69"/>
      <c r="GLD8" s="69"/>
      <c r="GLE8" s="69"/>
      <c r="GLF8" s="69"/>
      <c r="GLG8" s="69"/>
      <c r="GLH8" s="69"/>
      <c r="GLI8" s="69"/>
      <c r="GLJ8" s="69"/>
      <c r="GLK8" s="69"/>
      <c r="GLL8" s="69"/>
      <c r="GLM8" s="69"/>
      <c r="GLN8" s="69"/>
      <c r="GLO8" s="69"/>
      <c r="GLP8" s="69"/>
      <c r="GLQ8" s="69"/>
      <c r="GLR8" s="69"/>
      <c r="GLS8" s="69"/>
      <c r="GLT8" s="69"/>
      <c r="GLU8" s="69"/>
      <c r="GLV8" s="69"/>
      <c r="GLW8" s="69"/>
      <c r="GLX8" s="69"/>
      <c r="GLY8" s="69"/>
      <c r="GLZ8" s="69"/>
      <c r="GMA8" s="69"/>
      <c r="GMB8" s="69"/>
      <c r="GMC8" s="69"/>
      <c r="GMD8" s="69"/>
      <c r="GME8" s="69"/>
      <c r="GMF8" s="69"/>
      <c r="GMG8" s="69"/>
      <c r="GMH8" s="69"/>
      <c r="GMI8" s="69"/>
      <c r="GMJ8" s="69"/>
      <c r="GMK8" s="69"/>
      <c r="GML8" s="69"/>
      <c r="GMM8" s="69"/>
      <c r="GMN8" s="69"/>
      <c r="GMO8" s="69"/>
      <c r="GMP8" s="69"/>
      <c r="GMQ8" s="69"/>
      <c r="GMR8" s="69"/>
      <c r="GMS8" s="69"/>
      <c r="GMT8" s="69"/>
      <c r="GMU8" s="69"/>
      <c r="GMV8" s="69"/>
      <c r="GMW8" s="69"/>
      <c r="GMX8" s="69"/>
      <c r="GMY8" s="69"/>
      <c r="GMZ8" s="69"/>
      <c r="GNA8" s="69"/>
      <c r="GNB8" s="69"/>
      <c r="GNC8" s="69"/>
      <c r="GND8" s="69"/>
      <c r="GNE8" s="69"/>
      <c r="GNF8" s="69"/>
      <c r="GNG8" s="69"/>
      <c r="GNH8" s="69"/>
      <c r="GNI8" s="69"/>
      <c r="GNJ8" s="69"/>
      <c r="GNK8" s="69"/>
      <c r="GNL8" s="69"/>
      <c r="GNM8" s="69"/>
      <c r="GNN8" s="69"/>
      <c r="GNO8" s="69"/>
      <c r="GNP8" s="69"/>
      <c r="GNQ8" s="69"/>
      <c r="GNR8" s="69"/>
      <c r="GNS8" s="69"/>
      <c r="GNT8" s="69"/>
      <c r="GNU8" s="69"/>
      <c r="GNV8" s="69"/>
      <c r="GNW8" s="69"/>
      <c r="GNX8" s="69"/>
      <c r="GNY8" s="69"/>
      <c r="GNZ8" s="69"/>
      <c r="GOA8" s="69"/>
      <c r="GOB8" s="69"/>
      <c r="GOC8" s="69"/>
      <c r="GOD8" s="69"/>
      <c r="GOE8" s="69"/>
      <c r="GOF8" s="69"/>
      <c r="GOG8" s="69"/>
      <c r="GOH8" s="69"/>
      <c r="GOI8" s="69"/>
      <c r="GOJ8" s="69"/>
      <c r="GOK8" s="69"/>
      <c r="GOL8" s="69"/>
      <c r="GOM8" s="69"/>
      <c r="GON8" s="69"/>
      <c r="GOO8" s="69"/>
      <c r="GOP8" s="69"/>
      <c r="GOQ8" s="69"/>
      <c r="GOR8" s="69"/>
      <c r="GOS8" s="69"/>
      <c r="GOT8" s="69"/>
      <c r="GOU8" s="69"/>
      <c r="GOV8" s="69"/>
      <c r="GOW8" s="69"/>
      <c r="GOX8" s="69"/>
      <c r="GOY8" s="69"/>
      <c r="GOZ8" s="69"/>
      <c r="GPA8" s="69"/>
      <c r="GPB8" s="69"/>
      <c r="GPC8" s="69"/>
      <c r="GPD8" s="69"/>
      <c r="GPE8" s="69"/>
      <c r="GPF8" s="69"/>
      <c r="GPG8" s="69"/>
      <c r="GPH8" s="69"/>
      <c r="GPI8" s="69"/>
      <c r="GPJ8" s="69"/>
      <c r="GPK8" s="69"/>
      <c r="GPL8" s="69"/>
      <c r="GPM8" s="69"/>
      <c r="GPN8" s="69"/>
      <c r="GPO8" s="69"/>
      <c r="GPP8" s="69"/>
      <c r="GPQ8" s="69"/>
      <c r="GPR8" s="69"/>
      <c r="GPS8" s="69"/>
      <c r="GPT8" s="69"/>
      <c r="GPU8" s="69"/>
      <c r="GPV8" s="69"/>
      <c r="GPW8" s="69"/>
      <c r="GPX8" s="69"/>
      <c r="GPY8" s="69"/>
      <c r="GPZ8" s="69"/>
      <c r="GQA8" s="69"/>
      <c r="GQB8" s="69"/>
      <c r="GQC8" s="69"/>
      <c r="GQD8" s="69"/>
      <c r="GQE8" s="69"/>
      <c r="GQF8" s="69"/>
      <c r="GQG8" s="69"/>
      <c r="GQH8" s="69"/>
      <c r="GQI8" s="69"/>
      <c r="GQJ8" s="69"/>
      <c r="GQK8" s="69"/>
      <c r="GQL8" s="69"/>
      <c r="GQM8" s="69"/>
      <c r="GQN8" s="69"/>
      <c r="GQO8" s="69"/>
      <c r="GQP8" s="69"/>
      <c r="GQQ8" s="69"/>
      <c r="GQR8" s="69"/>
      <c r="GQS8" s="69"/>
      <c r="GQT8" s="69"/>
      <c r="GQU8" s="69"/>
      <c r="GQV8" s="69"/>
      <c r="GQW8" s="69"/>
      <c r="GQX8" s="69"/>
      <c r="GQY8" s="69"/>
      <c r="GQZ8" s="69"/>
      <c r="GRA8" s="69"/>
      <c r="GRB8" s="69"/>
      <c r="GRC8" s="69"/>
      <c r="GRD8" s="69"/>
      <c r="GRE8" s="69"/>
      <c r="GRF8" s="69"/>
      <c r="GRG8" s="69"/>
      <c r="GRH8" s="69"/>
      <c r="GRI8" s="69"/>
      <c r="GRJ8" s="69"/>
      <c r="GRK8" s="69"/>
      <c r="GRL8" s="69"/>
      <c r="GRM8" s="69"/>
      <c r="GRN8" s="69"/>
      <c r="GRO8" s="69"/>
      <c r="GRP8" s="69"/>
      <c r="GRQ8" s="69"/>
      <c r="GRR8" s="69"/>
      <c r="GRS8" s="69"/>
      <c r="GRT8" s="69"/>
      <c r="GRU8" s="69"/>
      <c r="GRV8" s="69"/>
      <c r="GRW8" s="69"/>
      <c r="GRX8" s="69"/>
      <c r="GRY8" s="69"/>
      <c r="GRZ8" s="69"/>
      <c r="GSA8" s="69"/>
      <c r="GSB8" s="69"/>
      <c r="GSC8" s="69"/>
      <c r="GSD8" s="69"/>
      <c r="GSE8" s="69"/>
      <c r="GSF8" s="69"/>
      <c r="GSG8" s="69"/>
      <c r="GSH8" s="69"/>
      <c r="GSI8" s="69"/>
      <c r="GSJ8" s="69"/>
      <c r="GSK8" s="69"/>
      <c r="GSL8" s="69"/>
      <c r="GSM8" s="69"/>
      <c r="GSN8" s="69"/>
      <c r="GSO8" s="69"/>
      <c r="GSP8" s="69"/>
      <c r="GSQ8" s="69"/>
      <c r="GSR8" s="69"/>
      <c r="GSS8" s="69"/>
      <c r="GST8" s="69"/>
      <c r="GSU8" s="69"/>
      <c r="GSV8" s="69"/>
      <c r="GSW8" s="69"/>
      <c r="GSX8" s="69"/>
      <c r="GSY8" s="69"/>
      <c r="GSZ8" s="69"/>
      <c r="GTA8" s="69"/>
      <c r="GTB8" s="69"/>
      <c r="GTC8" s="69"/>
      <c r="GTD8" s="69"/>
      <c r="GTE8" s="69"/>
      <c r="GTF8" s="69"/>
      <c r="GTG8" s="69"/>
      <c r="GTH8" s="69"/>
      <c r="GTI8" s="69"/>
      <c r="GTJ8" s="69"/>
      <c r="GTK8" s="69"/>
      <c r="GTL8" s="69"/>
      <c r="GTM8" s="69"/>
      <c r="GTN8" s="69"/>
      <c r="GTO8" s="69"/>
      <c r="GTP8" s="69"/>
      <c r="GTQ8" s="69"/>
      <c r="GTR8" s="69"/>
      <c r="GTS8" s="69"/>
      <c r="GTT8" s="69"/>
      <c r="GTU8" s="69"/>
      <c r="GTV8" s="69"/>
      <c r="GTW8" s="69"/>
      <c r="GTX8" s="69"/>
      <c r="GTY8" s="69"/>
      <c r="GTZ8" s="69"/>
      <c r="GUA8" s="69"/>
      <c r="GUB8" s="69"/>
      <c r="GUC8" s="69"/>
      <c r="GUD8" s="69"/>
      <c r="GUE8" s="69"/>
      <c r="GUF8" s="69"/>
      <c r="GUG8" s="69"/>
      <c r="GUH8" s="69"/>
      <c r="GUI8" s="69"/>
      <c r="GUJ8" s="69"/>
      <c r="GUK8" s="69"/>
      <c r="GUL8" s="69"/>
      <c r="GUM8" s="69"/>
      <c r="GUN8" s="69"/>
      <c r="GUO8" s="69"/>
      <c r="GUP8" s="69"/>
      <c r="GUQ8" s="69"/>
      <c r="GUR8" s="69"/>
      <c r="GUS8" s="69"/>
      <c r="GUT8" s="69"/>
      <c r="GUU8" s="69"/>
      <c r="GUV8" s="69"/>
      <c r="GUW8" s="69"/>
      <c r="GUX8" s="69"/>
      <c r="GUY8" s="69"/>
      <c r="GUZ8" s="69"/>
      <c r="GVA8" s="69"/>
      <c r="GVB8" s="69"/>
      <c r="GVC8" s="69"/>
      <c r="GVD8" s="69"/>
      <c r="GVE8" s="69"/>
      <c r="GVF8" s="69"/>
      <c r="GVG8" s="69"/>
      <c r="GVH8" s="69"/>
      <c r="GVI8" s="69"/>
      <c r="GVJ8" s="69"/>
      <c r="GVK8" s="69"/>
      <c r="GVL8" s="69"/>
      <c r="GVM8" s="69"/>
      <c r="GVN8" s="69"/>
      <c r="GVO8" s="69"/>
      <c r="GVP8" s="69"/>
      <c r="GVQ8" s="69"/>
      <c r="GVR8" s="69"/>
      <c r="GVS8" s="69"/>
      <c r="GVT8" s="69"/>
      <c r="GVU8" s="69"/>
      <c r="GVV8" s="69"/>
      <c r="GVW8" s="69"/>
      <c r="GVX8" s="69"/>
      <c r="GVY8" s="69"/>
      <c r="GVZ8" s="69"/>
      <c r="GWA8" s="69"/>
      <c r="GWB8" s="69"/>
      <c r="GWC8" s="69"/>
      <c r="GWD8" s="69"/>
      <c r="GWE8" s="69"/>
      <c r="GWF8" s="69"/>
      <c r="GWG8" s="69"/>
      <c r="GWH8" s="69"/>
      <c r="GWI8" s="69"/>
      <c r="GWJ8" s="69"/>
      <c r="GWK8" s="69"/>
      <c r="GWL8" s="69"/>
      <c r="GWM8" s="69"/>
      <c r="GWN8" s="69"/>
      <c r="GWO8" s="69"/>
      <c r="GWP8" s="69"/>
      <c r="GWQ8" s="69"/>
      <c r="GWR8" s="69"/>
      <c r="GWS8" s="69"/>
      <c r="GWT8" s="69"/>
      <c r="GWU8" s="69"/>
      <c r="GWV8" s="69"/>
      <c r="GWW8" s="69"/>
      <c r="GWX8" s="69"/>
      <c r="GWY8" s="69"/>
      <c r="GWZ8" s="69"/>
      <c r="GXA8" s="69"/>
      <c r="GXB8" s="69"/>
      <c r="GXC8" s="69"/>
      <c r="GXD8" s="69"/>
      <c r="GXE8" s="69"/>
      <c r="GXF8" s="69"/>
      <c r="GXG8" s="69"/>
      <c r="GXH8" s="69"/>
      <c r="GXI8" s="69"/>
      <c r="GXJ8" s="69"/>
      <c r="GXK8" s="69"/>
      <c r="GXL8" s="69"/>
      <c r="GXM8" s="69"/>
      <c r="GXN8" s="69"/>
      <c r="GXO8" s="69"/>
      <c r="GXP8" s="69"/>
      <c r="GXQ8" s="69"/>
      <c r="GXR8" s="69"/>
      <c r="GXS8" s="69"/>
      <c r="GXT8" s="69"/>
      <c r="GXU8" s="69"/>
      <c r="GXV8" s="69"/>
      <c r="GXW8" s="69"/>
      <c r="GXX8" s="69"/>
      <c r="GXY8" s="69"/>
      <c r="GXZ8" s="69"/>
      <c r="GYA8" s="69"/>
      <c r="GYB8" s="69"/>
      <c r="GYC8" s="69"/>
      <c r="GYD8" s="69"/>
      <c r="GYE8" s="69"/>
      <c r="GYF8" s="69"/>
      <c r="GYG8" s="69"/>
      <c r="GYH8" s="69"/>
      <c r="GYI8" s="69"/>
      <c r="GYJ8" s="69"/>
      <c r="GYK8" s="69"/>
      <c r="GYL8" s="69"/>
      <c r="GYM8" s="69"/>
      <c r="GYN8" s="69"/>
      <c r="GYO8" s="69"/>
      <c r="GYP8" s="69"/>
      <c r="GYQ8" s="69"/>
      <c r="GYR8" s="69"/>
      <c r="GYS8" s="69"/>
      <c r="GYT8" s="69"/>
      <c r="GYU8" s="69"/>
      <c r="GYV8" s="69"/>
      <c r="GYW8" s="69"/>
      <c r="GYX8" s="69"/>
      <c r="GYY8" s="69"/>
      <c r="GYZ8" s="69"/>
      <c r="GZA8" s="69"/>
      <c r="GZB8" s="69"/>
      <c r="GZC8" s="69"/>
      <c r="GZD8" s="69"/>
      <c r="GZE8" s="69"/>
      <c r="GZF8" s="69"/>
      <c r="GZG8" s="69"/>
      <c r="GZH8" s="69"/>
      <c r="GZI8" s="69"/>
      <c r="GZJ8" s="69"/>
      <c r="GZK8" s="69"/>
      <c r="GZL8" s="69"/>
      <c r="GZM8" s="69"/>
      <c r="GZN8" s="69"/>
      <c r="GZO8" s="69"/>
      <c r="GZP8" s="69"/>
      <c r="GZQ8" s="69"/>
      <c r="GZR8" s="69"/>
      <c r="GZS8" s="69"/>
      <c r="GZT8" s="69"/>
      <c r="GZU8" s="69"/>
      <c r="GZV8" s="69"/>
      <c r="GZW8" s="69"/>
      <c r="GZX8" s="69"/>
      <c r="GZY8" s="69"/>
      <c r="GZZ8" s="69"/>
      <c r="HAA8" s="69"/>
      <c r="HAB8" s="69"/>
      <c r="HAC8" s="69"/>
      <c r="HAD8" s="69"/>
      <c r="HAE8" s="69"/>
      <c r="HAF8" s="69"/>
      <c r="HAG8" s="69"/>
      <c r="HAH8" s="69"/>
      <c r="HAI8" s="69"/>
      <c r="HAJ8" s="69"/>
      <c r="HAK8" s="69"/>
      <c r="HAL8" s="69"/>
      <c r="HAM8" s="69"/>
      <c r="HAN8" s="69"/>
      <c r="HAO8" s="69"/>
      <c r="HAP8" s="69"/>
      <c r="HAQ8" s="69"/>
      <c r="HAR8" s="69"/>
      <c r="HAS8" s="69"/>
      <c r="HAT8" s="69"/>
      <c r="HAU8" s="69"/>
      <c r="HAV8" s="69"/>
      <c r="HAW8" s="69"/>
      <c r="HAX8" s="69"/>
      <c r="HAY8" s="69"/>
      <c r="HAZ8" s="69"/>
      <c r="HBA8" s="69"/>
      <c r="HBB8" s="69"/>
      <c r="HBC8" s="69"/>
      <c r="HBD8" s="69"/>
      <c r="HBE8" s="69"/>
      <c r="HBF8" s="69"/>
      <c r="HBG8" s="69"/>
      <c r="HBH8" s="69"/>
      <c r="HBI8" s="69"/>
      <c r="HBJ8" s="69"/>
      <c r="HBK8" s="69"/>
      <c r="HBL8" s="69"/>
      <c r="HBM8" s="69"/>
      <c r="HBN8" s="69"/>
      <c r="HBO8" s="69"/>
      <c r="HBP8" s="69"/>
      <c r="HBQ8" s="69"/>
      <c r="HBR8" s="69"/>
      <c r="HBS8" s="69"/>
      <c r="HBT8" s="69"/>
      <c r="HBU8" s="69"/>
      <c r="HBV8" s="69"/>
      <c r="HBW8" s="69"/>
      <c r="HBX8" s="69"/>
      <c r="HBY8" s="69"/>
      <c r="HBZ8" s="69"/>
      <c r="HCA8" s="69"/>
      <c r="HCB8" s="69"/>
      <c r="HCC8" s="69"/>
      <c r="HCD8" s="69"/>
      <c r="HCE8" s="69"/>
      <c r="HCF8" s="69"/>
      <c r="HCG8" s="69"/>
      <c r="HCH8" s="69"/>
      <c r="HCI8" s="69"/>
      <c r="HCJ8" s="69"/>
      <c r="HCK8" s="69"/>
      <c r="HCL8" s="69"/>
      <c r="HCM8" s="69"/>
      <c r="HCN8" s="69"/>
      <c r="HCO8" s="69"/>
      <c r="HCP8" s="69"/>
      <c r="HCQ8" s="69"/>
      <c r="HCR8" s="69"/>
      <c r="HCS8" s="69"/>
      <c r="HCT8" s="69"/>
      <c r="HCU8" s="69"/>
      <c r="HCV8" s="69"/>
      <c r="HCW8" s="69"/>
      <c r="HCX8" s="69"/>
      <c r="HCY8" s="69"/>
      <c r="HCZ8" s="69"/>
      <c r="HDA8" s="69"/>
      <c r="HDB8" s="69"/>
      <c r="HDC8" s="69"/>
      <c r="HDD8" s="69"/>
      <c r="HDE8" s="69"/>
      <c r="HDF8" s="69"/>
      <c r="HDG8" s="69"/>
      <c r="HDH8" s="69"/>
      <c r="HDI8" s="69"/>
      <c r="HDJ8" s="69"/>
      <c r="HDK8" s="69"/>
      <c r="HDL8" s="69"/>
      <c r="HDM8" s="69"/>
      <c r="HDN8" s="69"/>
      <c r="HDO8" s="69"/>
      <c r="HDP8" s="69"/>
      <c r="HDQ8" s="69"/>
      <c r="HDR8" s="69"/>
      <c r="HDS8" s="69"/>
      <c r="HDT8" s="69"/>
      <c r="HDU8" s="69"/>
      <c r="HDV8" s="69"/>
      <c r="HDW8" s="69"/>
      <c r="HDX8" s="69"/>
      <c r="HDY8" s="69"/>
      <c r="HDZ8" s="69"/>
      <c r="HEA8" s="69"/>
      <c r="HEB8" s="69"/>
      <c r="HEC8" s="69"/>
      <c r="HED8" s="69"/>
      <c r="HEE8" s="69"/>
      <c r="HEF8" s="69"/>
      <c r="HEG8" s="69"/>
      <c r="HEH8" s="69"/>
      <c r="HEI8" s="69"/>
      <c r="HEJ8" s="69"/>
      <c r="HEK8" s="69"/>
      <c r="HEL8" s="69"/>
      <c r="HEM8" s="69"/>
      <c r="HEN8" s="69"/>
      <c r="HEO8" s="69"/>
      <c r="HEP8" s="69"/>
      <c r="HEQ8" s="69"/>
      <c r="HER8" s="69"/>
      <c r="HES8" s="69"/>
      <c r="HET8" s="69"/>
      <c r="HEU8" s="69"/>
      <c r="HEV8" s="69"/>
      <c r="HEW8" s="69"/>
      <c r="HEX8" s="69"/>
      <c r="HEY8" s="69"/>
      <c r="HEZ8" s="69"/>
      <c r="HFA8" s="69"/>
      <c r="HFB8" s="69"/>
      <c r="HFC8" s="69"/>
      <c r="HFD8" s="69"/>
      <c r="HFE8" s="69"/>
      <c r="HFF8" s="69"/>
      <c r="HFG8" s="69"/>
      <c r="HFH8" s="69"/>
      <c r="HFI8" s="69"/>
      <c r="HFJ8" s="69"/>
      <c r="HFK8" s="69"/>
      <c r="HFL8" s="69"/>
      <c r="HFM8" s="69"/>
      <c r="HFN8" s="69"/>
      <c r="HFO8" s="69"/>
      <c r="HFP8" s="69"/>
      <c r="HFQ8" s="69"/>
      <c r="HFR8" s="69"/>
      <c r="HFS8" s="69"/>
      <c r="HFT8" s="69"/>
      <c r="HFU8" s="69"/>
      <c r="HFV8" s="69"/>
      <c r="HFW8" s="69"/>
      <c r="HFX8" s="69"/>
      <c r="HFY8" s="69"/>
      <c r="HFZ8" s="69"/>
      <c r="HGA8" s="69"/>
      <c r="HGB8" s="69"/>
      <c r="HGC8" s="69"/>
      <c r="HGD8" s="69"/>
      <c r="HGE8" s="69"/>
      <c r="HGF8" s="69"/>
      <c r="HGG8" s="69"/>
      <c r="HGH8" s="69"/>
      <c r="HGI8" s="69"/>
      <c r="HGJ8" s="69"/>
      <c r="HGK8" s="69"/>
      <c r="HGL8" s="69"/>
      <c r="HGM8" s="69"/>
      <c r="HGN8" s="69"/>
      <c r="HGO8" s="69"/>
      <c r="HGP8" s="69"/>
      <c r="HGQ8" s="69"/>
      <c r="HGR8" s="69"/>
      <c r="HGS8" s="69"/>
      <c r="HGT8" s="69"/>
      <c r="HGU8" s="69"/>
      <c r="HGV8" s="69"/>
      <c r="HGW8" s="69"/>
      <c r="HGX8" s="69"/>
      <c r="HGY8" s="69"/>
      <c r="HGZ8" s="69"/>
      <c r="HHA8" s="69"/>
      <c r="HHB8" s="69"/>
      <c r="HHC8" s="69"/>
      <c r="HHD8" s="69"/>
      <c r="HHE8" s="69"/>
      <c r="HHF8" s="69"/>
      <c r="HHG8" s="69"/>
      <c r="HHH8" s="69"/>
      <c r="HHI8" s="69"/>
      <c r="HHJ8" s="69"/>
      <c r="HHK8" s="69"/>
      <c r="HHL8" s="69"/>
      <c r="HHM8" s="69"/>
      <c r="HHN8" s="69"/>
      <c r="HHO8" s="69"/>
      <c r="HHP8" s="69"/>
      <c r="HHQ8" s="69"/>
      <c r="HHR8" s="69"/>
      <c r="HHS8" s="69"/>
      <c r="HHT8" s="69"/>
      <c r="HHU8" s="69"/>
      <c r="HHV8" s="69"/>
      <c r="HHW8" s="69"/>
      <c r="HHX8" s="69"/>
      <c r="HHY8" s="69"/>
      <c r="HHZ8" s="69"/>
      <c r="HIA8" s="69"/>
      <c r="HIB8" s="69"/>
      <c r="HIC8" s="69"/>
      <c r="HID8" s="69"/>
      <c r="HIE8" s="69"/>
      <c r="HIF8" s="69"/>
      <c r="HIG8" s="69"/>
      <c r="HIH8" s="69"/>
      <c r="HII8" s="69"/>
      <c r="HIJ8" s="69"/>
      <c r="HIK8" s="69"/>
      <c r="HIL8" s="69"/>
      <c r="HIM8" s="69"/>
      <c r="HIN8" s="69"/>
      <c r="HIO8" s="69"/>
      <c r="HIP8" s="69"/>
      <c r="HIQ8" s="69"/>
      <c r="HIR8" s="69"/>
      <c r="HIS8" s="69"/>
      <c r="HIT8" s="69"/>
      <c r="HIU8" s="69"/>
      <c r="HIV8" s="69"/>
      <c r="HIW8" s="69"/>
      <c r="HIX8" s="69"/>
      <c r="HIY8" s="69"/>
      <c r="HIZ8" s="69"/>
      <c r="HJA8" s="69"/>
      <c r="HJB8" s="69"/>
      <c r="HJC8" s="69"/>
      <c r="HJD8" s="69"/>
      <c r="HJE8" s="69"/>
      <c r="HJF8" s="69"/>
      <c r="HJG8" s="69"/>
      <c r="HJH8" s="69"/>
      <c r="HJI8" s="69"/>
      <c r="HJJ8" s="69"/>
      <c r="HJK8" s="69"/>
      <c r="HJL8" s="69"/>
      <c r="HJM8" s="69"/>
      <c r="HJN8" s="69"/>
      <c r="HJO8" s="69"/>
      <c r="HJP8" s="69"/>
      <c r="HJQ8" s="69"/>
      <c r="HJR8" s="69"/>
      <c r="HJS8" s="69"/>
      <c r="HJT8" s="69"/>
      <c r="HJU8" s="69"/>
      <c r="HJV8" s="69"/>
      <c r="HJW8" s="69"/>
      <c r="HJX8" s="69"/>
      <c r="HJY8" s="69"/>
      <c r="HJZ8" s="69"/>
      <c r="HKA8" s="69"/>
      <c r="HKB8" s="69"/>
      <c r="HKC8" s="69"/>
      <c r="HKD8" s="69"/>
      <c r="HKE8" s="69"/>
      <c r="HKF8" s="69"/>
      <c r="HKG8" s="69"/>
      <c r="HKH8" s="69"/>
      <c r="HKI8" s="69"/>
      <c r="HKJ8" s="69"/>
      <c r="HKK8" s="69"/>
      <c r="HKL8" s="69"/>
      <c r="HKM8" s="69"/>
      <c r="HKN8" s="69"/>
      <c r="HKO8" s="69"/>
      <c r="HKP8" s="69"/>
      <c r="HKQ8" s="69"/>
      <c r="HKR8" s="69"/>
      <c r="HKS8" s="69"/>
      <c r="HKT8" s="69"/>
      <c r="HKU8" s="69"/>
      <c r="HKV8" s="69"/>
      <c r="HKW8" s="69"/>
      <c r="HKX8" s="69"/>
      <c r="HKY8" s="69"/>
      <c r="HKZ8" s="69"/>
      <c r="HLA8" s="69"/>
      <c r="HLB8" s="69"/>
      <c r="HLC8" s="69"/>
      <c r="HLD8" s="69"/>
      <c r="HLE8" s="69"/>
      <c r="HLF8" s="69"/>
      <c r="HLG8" s="69"/>
      <c r="HLH8" s="69"/>
      <c r="HLI8" s="69"/>
      <c r="HLJ8" s="69"/>
      <c r="HLK8" s="69"/>
      <c r="HLL8" s="69"/>
      <c r="HLM8" s="69"/>
      <c r="HLN8" s="69"/>
      <c r="HLO8" s="69"/>
      <c r="HLP8" s="69"/>
      <c r="HLQ8" s="69"/>
      <c r="HLR8" s="69"/>
      <c r="HLS8" s="69"/>
      <c r="HLT8" s="69"/>
      <c r="HLU8" s="69"/>
      <c r="HLV8" s="69"/>
      <c r="HLW8" s="69"/>
      <c r="HLX8" s="69"/>
      <c r="HLY8" s="69"/>
      <c r="HLZ8" s="69"/>
      <c r="HMA8" s="69"/>
      <c r="HMB8" s="69"/>
      <c r="HMC8" s="69"/>
      <c r="HMD8" s="69"/>
      <c r="HME8" s="69"/>
      <c r="HMF8" s="69"/>
      <c r="HMG8" s="69"/>
      <c r="HMH8" s="69"/>
      <c r="HMI8" s="69"/>
      <c r="HMJ8" s="69"/>
      <c r="HMK8" s="69"/>
      <c r="HML8" s="69"/>
      <c r="HMM8" s="69"/>
      <c r="HMN8" s="69"/>
      <c r="HMO8" s="69"/>
      <c r="HMP8" s="69"/>
      <c r="HMQ8" s="69"/>
      <c r="HMR8" s="69"/>
      <c r="HMS8" s="69"/>
      <c r="HMT8" s="69"/>
      <c r="HMU8" s="69"/>
      <c r="HMV8" s="69"/>
      <c r="HMW8" s="69"/>
      <c r="HMX8" s="69"/>
      <c r="HMY8" s="69"/>
      <c r="HMZ8" s="69"/>
      <c r="HNA8" s="69"/>
      <c r="HNB8" s="69"/>
      <c r="HNC8" s="69"/>
      <c r="HND8" s="69"/>
      <c r="HNE8" s="69"/>
      <c r="HNF8" s="69"/>
      <c r="HNG8" s="69"/>
      <c r="HNH8" s="69"/>
      <c r="HNI8" s="69"/>
      <c r="HNJ8" s="69"/>
      <c r="HNK8" s="69"/>
      <c r="HNL8" s="69"/>
      <c r="HNM8" s="69"/>
      <c r="HNN8" s="69"/>
      <c r="HNO8" s="69"/>
      <c r="HNP8" s="69"/>
      <c r="HNQ8" s="69"/>
      <c r="HNR8" s="69"/>
      <c r="HNS8" s="69"/>
      <c r="HNT8" s="69"/>
      <c r="HNU8" s="69"/>
      <c r="HNV8" s="69"/>
      <c r="HNW8" s="69"/>
      <c r="HNX8" s="69"/>
      <c r="HNY8" s="69"/>
      <c r="HNZ8" s="69"/>
      <c r="HOA8" s="69"/>
      <c r="HOB8" s="69"/>
      <c r="HOC8" s="69"/>
      <c r="HOD8" s="69"/>
      <c r="HOE8" s="69"/>
      <c r="HOF8" s="69"/>
      <c r="HOG8" s="69"/>
      <c r="HOH8" s="69"/>
      <c r="HOI8" s="69"/>
      <c r="HOJ8" s="69"/>
      <c r="HOK8" s="69"/>
      <c r="HOL8" s="69"/>
      <c r="HOM8" s="69"/>
      <c r="HON8" s="69"/>
      <c r="HOO8" s="69"/>
      <c r="HOP8" s="69"/>
      <c r="HOQ8" s="69"/>
      <c r="HOR8" s="69"/>
      <c r="HOS8" s="69"/>
      <c r="HOT8" s="69"/>
      <c r="HOU8" s="69"/>
      <c r="HOV8" s="69"/>
      <c r="HOW8" s="69"/>
      <c r="HOX8" s="69"/>
      <c r="HOY8" s="69"/>
      <c r="HOZ8" s="69"/>
      <c r="HPA8" s="69"/>
      <c r="HPB8" s="69"/>
      <c r="HPC8" s="69"/>
      <c r="HPD8" s="69"/>
      <c r="HPE8" s="69"/>
      <c r="HPF8" s="69"/>
      <c r="HPG8" s="69"/>
      <c r="HPH8" s="69"/>
      <c r="HPI8" s="69"/>
      <c r="HPJ8" s="69"/>
      <c r="HPK8" s="69"/>
      <c r="HPL8" s="69"/>
      <c r="HPM8" s="69"/>
      <c r="HPN8" s="69"/>
      <c r="HPO8" s="69"/>
      <c r="HPP8" s="69"/>
      <c r="HPQ8" s="69"/>
      <c r="HPR8" s="69"/>
      <c r="HPS8" s="69"/>
      <c r="HPT8" s="69"/>
      <c r="HPU8" s="69"/>
      <c r="HPV8" s="69"/>
      <c r="HPW8" s="69"/>
      <c r="HPX8" s="69"/>
      <c r="HPY8" s="69"/>
      <c r="HPZ8" s="69"/>
      <c r="HQA8" s="69"/>
      <c r="HQB8" s="69"/>
      <c r="HQC8" s="69"/>
      <c r="HQD8" s="69"/>
      <c r="HQE8" s="69"/>
      <c r="HQF8" s="69"/>
      <c r="HQG8" s="69"/>
      <c r="HQH8" s="69"/>
      <c r="HQI8" s="69"/>
      <c r="HQJ8" s="69"/>
      <c r="HQK8" s="69"/>
      <c r="HQL8" s="69"/>
      <c r="HQM8" s="69"/>
      <c r="HQN8" s="69"/>
      <c r="HQO8" s="69"/>
      <c r="HQP8" s="69"/>
      <c r="HQQ8" s="69"/>
      <c r="HQR8" s="69"/>
      <c r="HQS8" s="69"/>
      <c r="HQT8" s="69"/>
      <c r="HQU8" s="69"/>
      <c r="HQV8" s="69"/>
      <c r="HQW8" s="69"/>
      <c r="HQX8" s="69"/>
      <c r="HQY8" s="69"/>
      <c r="HQZ8" s="69"/>
      <c r="HRA8" s="69"/>
      <c r="HRB8" s="69"/>
      <c r="HRC8" s="69"/>
      <c r="HRD8" s="69"/>
      <c r="HRE8" s="69"/>
      <c r="HRF8" s="69"/>
      <c r="HRG8" s="69"/>
      <c r="HRH8" s="69"/>
      <c r="HRI8" s="69"/>
      <c r="HRJ8" s="69"/>
      <c r="HRK8" s="69"/>
      <c r="HRL8" s="69"/>
      <c r="HRM8" s="69"/>
      <c r="HRN8" s="69"/>
      <c r="HRO8" s="69"/>
      <c r="HRP8" s="69"/>
      <c r="HRQ8" s="69"/>
      <c r="HRR8" s="69"/>
      <c r="HRS8" s="69"/>
      <c r="HRT8" s="69"/>
      <c r="HRU8" s="69"/>
      <c r="HRV8" s="69"/>
      <c r="HRW8" s="69"/>
      <c r="HRX8" s="69"/>
      <c r="HRY8" s="69"/>
      <c r="HRZ8" s="69"/>
      <c r="HSA8" s="69"/>
      <c r="HSB8" s="69"/>
      <c r="HSC8" s="69"/>
      <c r="HSD8" s="69"/>
      <c r="HSE8" s="69"/>
      <c r="HSF8" s="69"/>
      <c r="HSG8" s="69"/>
      <c r="HSH8" s="69"/>
      <c r="HSI8" s="69"/>
      <c r="HSJ8" s="69"/>
      <c r="HSK8" s="69"/>
      <c r="HSL8" s="69"/>
      <c r="HSM8" s="69"/>
      <c r="HSN8" s="69"/>
      <c r="HSO8" s="69"/>
      <c r="HSP8" s="69"/>
      <c r="HSQ8" s="69"/>
      <c r="HSR8" s="69"/>
      <c r="HSS8" s="69"/>
      <c r="HST8" s="69"/>
      <c r="HSU8" s="69"/>
      <c r="HSV8" s="69"/>
      <c r="HSW8" s="69"/>
      <c r="HSX8" s="69"/>
      <c r="HSY8" s="69"/>
      <c r="HSZ8" s="69"/>
      <c r="HTA8" s="69"/>
      <c r="HTB8" s="69"/>
      <c r="HTC8" s="69"/>
      <c r="HTD8" s="69"/>
      <c r="HTE8" s="69"/>
      <c r="HTF8" s="69"/>
      <c r="HTG8" s="69"/>
      <c r="HTH8" s="69"/>
      <c r="HTI8" s="69"/>
      <c r="HTJ8" s="69"/>
      <c r="HTK8" s="69"/>
      <c r="HTL8" s="69"/>
      <c r="HTM8" s="69"/>
      <c r="HTN8" s="69"/>
      <c r="HTO8" s="69"/>
      <c r="HTP8" s="69"/>
      <c r="HTQ8" s="69"/>
      <c r="HTR8" s="69"/>
      <c r="HTS8" s="69"/>
      <c r="HTT8" s="69"/>
      <c r="HTU8" s="69"/>
      <c r="HTV8" s="69"/>
      <c r="HTW8" s="69"/>
      <c r="HTX8" s="69"/>
      <c r="HTY8" s="69"/>
      <c r="HTZ8" s="69"/>
      <c r="HUA8" s="69"/>
      <c r="HUB8" s="69"/>
      <c r="HUC8" s="69"/>
      <c r="HUD8" s="69"/>
      <c r="HUE8" s="69"/>
      <c r="HUF8" s="69"/>
      <c r="HUG8" s="69"/>
      <c r="HUH8" s="69"/>
      <c r="HUI8" s="69"/>
      <c r="HUJ8" s="69"/>
      <c r="HUK8" s="69"/>
      <c r="HUL8" s="69"/>
      <c r="HUM8" s="69"/>
      <c r="HUN8" s="69"/>
      <c r="HUO8" s="69"/>
      <c r="HUP8" s="69"/>
      <c r="HUQ8" s="69"/>
      <c r="HUR8" s="69"/>
      <c r="HUS8" s="69"/>
      <c r="HUT8" s="69"/>
      <c r="HUU8" s="69"/>
      <c r="HUV8" s="69"/>
      <c r="HUW8" s="69"/>
      <c r="HUX8" s="69"/>
      <c r="HUY8" s="69"/>
      <c r="HUZ8" s="69"/>
      <c r="HVA8" s="69"/>
      <c r="HVB8" s="69"/>
      <c r="HVC8" s="69"/>
      <c r="HVD8" s="69"/>
      <c r="HVE8" s="69"/>
      <c r="HVF8" s="69"/>
      <c r="HVG8" s="69"/>
      <c r="HVH8" s="69"/>
      <c r="HVI8" s="69"/>
      <c r="HVJ8" s="69"/>
      <c r="HVK8" s="69"/>
      <c r="HVL8" s="69"/>
      <c r="HVM8" s="69"/>
      <c r="HVN8" s="69"/>
      <c r="HVO8" s="69"/>
      <c r="HVP8" s="69"/>
      <c r="HVQ8" s="69"/>
      <c r="HVR8" s="69"/>
      <c r="HVS8" s="69"/>
      <c r="HVT8" s="69"/>
      <c r="HVU8" s="69"/>
      <c r="HVV8" s="69"/>
      <c r="HVW8" s="69"/>
      <c r="HVX8" s="69"/>
      <c r="HVY8" s="69"/>
      <c r="HVZ8" s="69"/>
      <c r="HWA8" s="69"/>
      <c r="HWB8" s="69"/>
      <c r="HWC8" s="69"/>
      <c r="HWD8" s="69"/>
      <c r="HWE8" s="69"/>
      <c r="HWF8" s="69"/>
      <c r="HWG8" s="69"/>
      <c r="HWH8" s="69"/>
      <c r="HWI8" s="69"/>
      <c r="HWJ8" s="69"/>
      <c r="HWK8" s="69"/>
      <c r="HWL8" s="69"/>
      <c r="HWM8" s="69"/>
      <c r="HWN8" s="69"/>
      <c r="HWO8" s="69"/>
      <c r="HWP8" s="69"/>
      <c r="HWQ8" s="69"/>
      <c r="HWR8" s="69"/>
      <c r="HWS8" s="69"/>
      <c r="HWT8" s="69"/>
      <c r="HWU8" s="69"/>
      <c r="HWV8" s="69"/>
      <c r="HWW8" s="69"/>
      <c r="HWX8" s="69"/>
      <c r="HWY8" s="69"/>
      <c r="HWZ8" s="69"/>
      <c r="HXA8" s="69"/>
      <c r="HXB8" s="69"/>
      <c r="HXC8" s="69"/>
      <c r="HXD8" s="69"/>
      <c r="HXE8" s="69"/>
      <c r="HXF8" s="69"/>
      <c r="HXG8" s="69"/>
      <c r="HXH8" s="69"/>
      <c r="HXI8" s="69"/>
      <c r="HXJ8" s="69"/>
      <c r="HXK8" s="69"/>
      <c r="HXL8" s="69"/>
      <c r="HXM8" s="69"/>
      <c r="HXN8" s="69"/>
      <c r="HXO8" s="69"/>
      <c r="HXP8" s="69"/>
      <c r="HXQ8" s="69"/>
      <c r="HXR8" s="69"/>
      <c r="HXS8" s="69"/>
      <c r="HXT8" s="69"/>
      <c r="HXU8" s="69"/>
      <c r="HXV8" s="69"/>
      <c r="HXW8" s="69"/>
      <c r="HXX8" s="69"/>
      <c r="HXY8" s="69"/>
      <c r="HXZ8" s="69"/>
      <c r="HYA8" s="69"/>
      <c r="HYB8" s="69"/>
      <c r="HYC8" s="69"/>
      <c r="HYD8" s="69"/>
      <c r="HYE8" s="69"/>
      <c r="HYF8" s="69"/>
      <c r="HYG8" s="69"/>
      <c r="HYH8" s="69"/>
      <c r="HYI8" s="69"/>
      <c r="HYJ8" s="69"/>
      <c r="HYK8" s="69"/>
      <c r="HYL8" s="69"/>
      <c r="HYM8" s="69"/>
      <c r="HYN8" s="69"/>
      <c r="HYO8" s="69"/>
      <c r="HYP8" s="69"/>
      <c r="HYQ8" s="69"/>
      <c r="HYR8" s="69"/>
      <c r="HYS8" s="69"/>
      <c r="HYT8" s="69"/>
      <c r="HYU8" s="69"/>
      <c r="HYV8" s="69"/>
      <c r="HYW8" s="69"/>
      <c r="HYX8" s="69"/>
      <c r="HYY8" s="69"/>
      <c r="HYZ8" s="69"/>
      <c r="HZA8" s="69"/>
      <c r="HZB8" s="69"/>
      <c r="HZC8" s="69"/>
      <c r="HZD8" s="69"/>
      <c r="HZE8" s="69"/>
      <c r="HZF8" s="69"/>
      <c r="HZG8" s="69"/>
      <c r="HZH8" s="69"/>
      <c r="HZI8" s="69"/>
      <c r="HZJ8" s="69"/>
      <c r="HZK8" s="69"/>
      <c r="HZL8" s="69"/>
      <c r="HZM8" s="69"/>
      <c r="HZN8" s="69"/>
      <c r="HZO8" s="69"/>
      <c r="HZP8" s="69"/>
      <c r="HZQ8" s="69"/>
      <c r="HZR8" s="69"/>
      <c r="HZS8" s="69"/>
      <c r="HZT8" s="69"/>
      <c r="HZU8" s="69"/>
      <c r="HZV8" s="69"/>
      <c r="HZW8" s="69"/>
      <c r="HZX8" s="69"/>
      <c r="HZY8" s="69"/>
      <c r="HZZ8" s="69"/>
      <c r="IAA8" s="69"/>
      <c r="IAB8" s="69"/>
      <c r="IAC8" s="69"/>
      <c r="IAD8" s="69"/>
      <c r="IAE8" s="69"/>
      <c r="IAF8" s="69"/>
      <c r="IAG8" s="69"/>
      <c r="IAH8" s="69"/>
      <c r="IAI8" s="69"/>
      <c r="IAJ8" s="69"/>
      <c r="IAK8" s="69"/>
      <c r="IAL8" s="69"/>
      <c r="IAM8" s="69"/>
      <c r="IAN8" s="69"/>
      <c r="IAO8" s="69"/>
      <c r="IAP8" s="69"/>
      <c r="IAQ8" s="69"/>
      <c r="IAR8" s="69"/>
      <c r="IAS8" s="69"/>
      <c r="IAT8" s="69"/>
      <c r="IAU8" s="69"/>
      <c r="IAV8" s="69"/>
      <c r="IAW8" s="69"/>
      <c r="IAX8" s="69"/>
      <c r="IAY8" s="69"/>
      <c r="IAZ8" s="69"/>
      <c r="IBA8" s="69"/>
      <c r="IBB8" s="69"/>
      <c r="IBC8" s="69"/>
      <c r="IBD8" s="69"/>
      <c r="IBE8" s="69"/>
      <c r="IBF8" s="69"/>
      <c r="IBG8" s="69"/>
      <c r="IBH8" s="69"/>
      <c r="IBI8" s="69"/>
      <c r="IBJ8" s="69"/>
      <c r="IBK8" s="69"/>
      <c r="IBL8" s="69"/>
      <c r="IBM8" s="69"/>
      <c r="IBN8" s="69"/>
      <c r="IBO8" s="69"/>
      <c r="IBP8" s="69"/>
      <c r="IBQ8" s="69"/>
      <c r="IBR8" s="69"/>
      <c r="IBS8" s="69"/>
      <c r="IBT8" s="69"/>
      <c r="IBU8" s="69"/>
      <c r="IBV8" s="69"/>
      <c r="IBW8" s="69"/>
      <c r="IBX8" s="69"/>
      <c r="IBY8" s="69"/>
      <c r="IBZ8" s="69"/>
      <c r="ICA8" s="69"/>
      <c r="ICB8" s="69"/>
      <c r="ICC8" s="69"/>
      <c r="ICD8" s="69"/>
      <c r="ICE8" s="69"/>
      <c r="ICF8" s="69"/>
      <c r="ICG8" s="69"/>
      <c r="ICH8" s="69"/>
      <c r="ICI8" s="69"/>
      <c r="ICJ8" s="69"/>
      <c r="ICK8" s="69"/>
      <c r="ICL8" s="69"/>
      <c r="ICM8" s="69"/>
      <c r="ICN8" s="69"/>
      <c r="ICO8" s="69"/>
      <c r="ICP8" s="69"/>
      <c r="ICQ8" s="69"/>
      <c r="ICR8" s="69"/>
      <c r="ICS8" s="69"/>
      <c r="ICT8" s="69"/>
      <c r="ICU8" s="69"/>
      <c r="ICV8" s="69"/>
      <c r="ICW8" s="69"/>
      <c r="ICX8" s="69"/>
      <c r="ICY8" s="69"/>
      <c r="ICZ8" s="69"/>
      <c r="IDA8" s="69"/>
      <c r="IDB8" s="69"/>
      <c r="IDC8" s="69"/>
      <c r="IDD8" s="69"/>
      <c r="IDE8" s="69"/>
      <c r="IDF8" s="69"/>
      <c r="IDG8" s="69"/>
      <c r="IDH8" s="69"/>
      <c r="IDI8" s="69"/>
      <c r="IDJ8" s="69"/>
      <c r="IDK8" s="69"/>
      <c r="IDL8" s="69"/>
      <c r="IDM8" s="69"/>
      <c r="IDN8" s="69"/>
      <c r="IDO8" s="69"/>
      <c r="IDP8" s="69"/>
      <c r="IDQ8" s="69"/>
      <c r="IDR8" s="69"/>
      <c r="IDS8" s="69"/>
      <c r="IDT8" s="69"/>
      <c r="IDU8" s="69"/>
      <c r="IDV8" s="69"/>
      <c r="IDW8" s="69"/>
      <c r="IDX8" s="69"/>
      <c r="IDY8" s="69"/>
      <c r="IDZ8" s="69"/>
      <c r="IEA8" s="69"/>
      <c r="IEB8" s="69"/>
      <c r="IEC8" s="69"/>
      <c r="IED8" s="69"/>
      <c r="IEE8" s="69"/>
      <c r="IEF8" s="69"/>
      <c r="IEG8" s="69"/>
      <c r="IEH8" s="69"/>
      <c r="IEI8" s="69"/>
      <c r="IEJ8" s="69"/>
      <c r="IEK8" s="69"/>
      <c r="IEL8" s="69"/>
      <c r="IEM8" s="69"/>
      <c r="IEN8" s="69"/>
      <c r="IEO8" s="69"/>
      <c r="IEP8" s="69"/>
      <c r="IEQ8" s="69"/>
      <c r="IER8" s="69"/>
      <c r="IES8" s="69"/>
      <c r="IET8" s="69"/>
      <c r="IEU8" s="69"/>
      <c r="IEV8" s="69"/>
      <c r="IEW8" s="69"/>
      <c r="IEX8" s="69"/>
      <c r="IEY8" s="69"/>
      <c r="IEZ8" s="69"/>
      <c r="IFA8" s="69"/>
      <c r="IFB8" s="69"/>
      <c r="IFC8" s="69"/>
      <c r="IFD8" s="69"/>
      <c r="IFE8" s="69"/>
      <c r="IFF8" s="69"/>
      <c r="IFG8" s="69"/>
      <c r="IFH8" s="69"/>
      <c r="IFI8" s="69"/>
      <c r="IFJ8" s="69"/>
      <c r="IFK8" s="69"/>
      <c r="IFL8" s="69"/>
      <c r="IFM8" s="69"/>
      <c r="IFN8" s="69"/>
      <c r="IFO8" s="69"/>
      <c r="IFP8" s="69"/>
      <c r="IFQ8" s="69"/>
      <c r="IFR8" s="69"/>
      <c r="IFS8" s="69"/>
      <c r="IFT8" s="69"/>
      <c r="IFU8" s="69"/>
      <c r="IFV8" s="69"/>
      <c r="IFW8" s="69"/>
      <c r="IFX8" s="69"/>
      <c r="IFY8" s="69"/>
      <c r="IFZ8" s="69"/>
      <c r="IGA8" s="69"/>
      <c r="IGB8" s="69"/>
      <c r="IGC8" s="69"/>
      <c r="IGD8" s="69"/>
      <c r="IGE8" s="69"/>
      <c r="IGF8" s="69"/>
      <c r="IGG8" s="69"/>
      <c r="IGH8" s="69"/>
      <c r="IGI8" s="69"/>
      <c r="IGJ8" s="69"/>
      <c r="IGK8" s="69"/>
      <c r="IGL8" s="69"/>
      <c r="IGM8" s="69"/>
      <c r="IGN8" s="69"/>
      <c r="IGO8" s="69"/>
      <c r="IGP8" s="69"/>
      <c r="IGQ8" s="69"/>
      <c r="IGR8" s="69"/>
      <c r="IGS8" s="69"/>
      <c r="IGT8" s="69"/>
      <c r="IGU8" s="69"/>
      <c r="IGV8" s="69"/>
      <c r="IGW8" s="69"/>
      <c r="IGX8" s="69"/>
      <c r="IGY8" s="69"/>
      <c r="IGZ8" s="69"/>
      <c r="IHA8" s="69"/>
      <c r="IHB8" s="69"/>
      <c r="IHC8" s="69"/>
      <c r="IHD8" s="69"/>
      <c r="IHE8" s="69"/>
      <c r="IHF8" s="69"/>
      <c r="IHG8" s="69"/>
      <c r="IHH8" s="69"/>
      <c r="IHI8" s="69"/>
      <c r="IHJ8" s="69"/>
      <c r="IHK8" s="69"/>
      <c r="IHL8" s="69"/>
      <c r="IHM8" s="69"/>
      <c r="IHN8" s="69"/>
      <c r="IHO8" s="69"/>
      <c r="IHP8" s="69"/>
      <c r="IHQ8" s="69"/>
      <c r="IHR8" s="69"/>
      <c r="IHS8" s="69"/>
      <c r="IHT8" s="69"/>
      <c r="IHU8" s="69"/>
      <c r="IHV8" s="69"/>
      <c r="IHW8" s="69"/>
      <c r="IHX8" s="69"/>
      <c r="IHY8" s="69"/>
      <c r="IHZ8" s="69"/>
      <c r="IIA8" s="69"/>
      <c r="IIB8" s="69"/>
      <c r="IIC8" s="69"/>
      <c r="IID8" s="69"/>
      <c r="IIE8" s="69"/>
      <c r="IIF8" s="69"/>
      <c r="IIG8" s="69"/>
      <c r="IIH8" s="69"/>
      <c r="III8" s="69"/>
      <c r="IIJ8" s="69"/>
      <c r="IIK8" s="69"/>
      <c r="IIL8" s="69"/>
      <c r="IIM8" s="69"/>
      <c r="IIN8" s="69"/>
      <c r="IIO8" s="69"/>
      <c r="IIP8" s="69"/>
      <c r="IIQ8" s="69"/>
      <c r="IIR8" s="69"/>
      <c r="IIS8" s="69"/>
      <c r="IIT8" s="69"/>
      <c r="IIU8" s="69"/>
      <c r="IIV8" s="69"/>
      <c r="IIW8" s="69"/>
      <c r="IIX8" s="69"/>
      <c r="IIY8" s="69"/>
      <c r="IIZ8" s="69"/>
      <c r="IJA8" s="69"/>
      <c r="IJB8" s="69"/>
      <c r="IJC8" s="69"/>
      <c r="IJD8" s="69"/>
      <c r="IJE8" s="69"/>
      <c r="IJF8" s="69"/>
      <c r="IJG8" s="69"/>
      <c r="IJH8" s="69"/>
      <c r="IJI8" s="69"/>
      <c r="IJJ8" s="69"/>
      <c r="IJK8" s="69"/>
      <c r="IJL8" s="69"/>
      <c r="IJM8" s="69"/>
      <c r="IJN8" s="69"/>
      <c r="IJO8" s="69"/>
      <c r="IJP8" s="69"/>
      <c r="IJQ8" s="69"/>
      <c r="IJR8" s="69"/>
      <c r="IJS8" s="69"/>
      <c r="IJT8" s="69"/>
      <c r="IJU8" s="69"/>
      <c r="IJV8" s="69"/>
      <c r="IJW8" s="69"/>
      <c r="IJX8" s="69"/>
      <c r="IJY8" s="69"/>
      <c r="IJZ8" s="69"/>
      <c r="IKA8" s="69"/>
      <c r="IKB8" s="69"/>
      <c r="IKC8" s="69"/>
      <c r="IKD8" s="69"/>
      <c r="IKE8" s="69"/>
      <c r="IKF8" s="69"/>
      <c r="IKG8" s="69"/>
      <c r="IKH8" s="69"/>
      <c r="IKI8" s="69"/>
      <c r="IKJ8" s="69"/>
      <c r="IKK8" s="69"/>
      <c r="IKL8" s="69"/>
      <c r="IKM8" s="69"/>
      <c r="IKN8" s="69"/>
      <c r="IKO8" s="69"/>
      <c r="IKP8" s="69"/>
      <c r="IKQ8" s="69"/>
      <c r="IKR8" s="69"/>
      <c r="IKS8" s="69"/>
      <c r="IKT8" s="69"/>
      <c r="IKU8" s="69"/>
      <c r="IKV8" s="69"/>
      <c r="IKW8" s="69"/>
      <c r="IKX8" s="69"/>
      <c r="IKY8" s="69"/>
      <c r="IKZ8" s="69"/>
      <c r="ILA8" s="69"/>
      <c r="ILB8" s="69"/>
      <c r="ILC8" s="69"/>
      <c r="ILD8" s="69"/>
      <c r="ILE8" s="69"/>
      <c r="ILF8" s="69"/>
      <c r="ILG8" s="69"/>
      <c r="ILH8" s="69"/>
      <c r="ILI8" s="69"/>
      <c r="ILJ8" s="69"/>
      <c r="ILK8" s="69"/>
      <c r="ILL8" s="69"/>
      <c r="ILM8" s="69"/>
      <c r="ILN8" s="69"/>
      <c r="ILO8" s="69"/>
      <c r="ILP8" s="69"/>
      <c r="ILQ8" s="69"/>
      <c r="ILR8" s="69"/>
      <c r="ILS8" s="69"/>
      <c r="ILT8" s="69"/>
      <c r="ILU8" s="69"/>
      <c r="ILV8" s="69"/>
      <c r="ILW8" s="69"/>
      <c r="ILX8" s="69"/>
      <c r="ILY8" s="69"/>
      <c r="ILZ8" s="69"/>
      <c r="IMA8" s="69"/>
      <c r="IMB8" s="69"/>
      <c r="IMC8" s="69"/>
      <c r="IMD8" s="69"/>
      <c r="IME8" s="69"/>
      <c r="IMF8" s="69"/>
      <c r="IMG8" s="69"/>
      <c r="IMH8" s="69"/>
      <c r="IMI8" s="69"/>
      <c r="IMJ8" s="69"/>
      <c r="IMK8" s="69"/>
      <c r="IML8" s="69"/>
      <c r="IMM8" s="69"/>
      <c r="IMN8" s="69"/>
      <c r="IMO8" s="69"/>
      <c r="IMP8" s="69"/>
      <c r="IMQ8" s="69"/>
      <c r="IMR8" s="69"/>
      <c r="IMS8" s="69"/>
      <c r="IMT8" s="69"/>
      <c r="IMU8" s="69"/>
      <c r="IMV8" s="69"/>
      <c r="IMW8" s="69"/>
      <c r="IMX8" s="69"/>
      <c r="IMY8" s="69"/>
      <c r="IMZ8" s="69"/>
      <c r="INA8" s="69"/>
      <c r="INB8" s="69"/>
      <c r="INC8" s="69"/>
      <c r="IND8" s="69"/>
      <c r="INE8" s="69"/>
      <c r="INF8" s="69"/>
      <c r="ING8" s="69"/>
      <c r="INH8" s="69"/>
      <c r="INI8" s="69"/>
      <c r="INJ8" s="69"/>
      <c r="INK8" s="69"/>
      <c r="INL8" s="69"/>
      <c r="INM8" s="69"/>
      <c r="INN8" s="69"/>
      <c r="INO8" s="69"/>
      <c r="INP8" s="69"/>
      <c r="INQ8" s="69"/>
      <c r="INR8" s="69"/>
      <c r="INS8" s="69"/>
      <c r="INT8" s="69"/>
      <c r="INU8" s="69"/>
      <c r="INV8" s="69"/>
      <c r="INW8" s="69"/>
      <c r="INX8" s="69"/>
      <c r="INY8" s="69"/>
      <c r="INZ8" s="69"/>
      <c r="IOA8" s="69"/>
      <c r="IOB8" s="69"/>
      <c r="IOC8" s="69"/>
      <c r="IOD8" s="69"/>
      <c r="IOE8" s="69"/>
      <c r="IOF8" s="69"/>
      <c r="IOG8" s="69"/>
      <c r="IOH8" s="69"/>
      <c r="IOI8" s="69"/>
      <c r="IOJ8" s="69"/>
      <c r="IOK8" s="69"/>
      <c r="IOL8" s="69"/>
      <c r="IOM8" s="69"/>
      <c r="ION8" s="69"/>
      <c r="IOO8" s="69"/>
      <c r="IOP8" s="69"/>
      <c r="IOQ8" s="69"/>
      <c r="IOR8" s="69"/>
      <c r="IOS8" s="69"/>
      <c r="IOT8" s="69"/>
      <c r="IOU8" s="69"/>
      <c r="IOV8" s="69"/>
      <c r="IOW8" s="69"/>
      <c r="IOX8" s="69"/>
      <c r="IOY8" s="69"/>
      <c r="IOZ8" s="69"/>
      <c r="IPA8" s="69"/>
      <c r="IPB8" s="69"/>
      <c r="IPC8" s="69"/>
      <c r="IPD8" s="69"/>
      <c r="IPE8" s="69"/>
      <c r="IPF8" s="69"/>
      <c r="IPG8" s="69"/>
      <c r="IPH8" s="69"/>
      <c r="IPI8" s="69"/>
      <c r="IPJ8" s="69"/>
      <c r="IPK8" s="69"/>
      <c r="IPL8" s="69"/>
      <c r="IPM8" s="69"/>
      <c r="IPN8" s="69"/>
      <c r="IPO8" s="69"/>
      <c r="IPP8" s="69"/>
      <c r="IPQ8" s="69"/>
      <c r="IPR8" s="69"/>
      <c r="IPS8" s="69"/>
      <c r="IPT8" s="69"/>
      <c r="IPU8" s="69"/>
      <c r="IPV8" s="69"/>
      <c r="IPW8" s="69"/>
      <c r="IPX8" s="69"/>
      <c r="IPY8" s="69"/>
      <c r="IPZ8" s="69"/>
      <c r="IQA8" s="69"/>
      <c r="IQB8" s="69"/>
      <c r="IQC8" s="69"/>
      <c r="IQD8" s="69"/>
      <c r="IQE8" s="69"/>
      <c r="IQF8" s="69"/>
      <c r="IQG8" s="69"/>
      <c r="IQH8" s="69"/>
      <c r="IQI8" s="69"/>
      <c r="IQJ8" s="69"/>
      <c r="IQK8" s="69"/>
      <c r="IQL8" s="69"/>
      <c r="IQM8" s="69"/>
      <c r="IQN8" s="69"/>
      <c r="IQO8" s="69"/>
      <c r="IQP8" s="69"/>
      <c r="IQQ8" s="69"/>
      <c r="IQR8" s="69"/>
      <c r="IQS8" s="69"/>
      <c r="IQT8" s="69"/>
      <c r="IQU8" s="69"/>
      <c r="IQV8" s="69"/>
      <c r="IQW8" s="69"/>
      <c r="IQX8" s="69"/>
      <c r="IQY8" s="69"/>
      <c r="IQZ8" s="69"/>
      <c r="IRA8" s="69"/>
      <c r="IRB8" s="69"/>
      <c r="IRC8" s="69"/>
      <c r="IRD8" s="69"/>
      <c r="IRE8" s="69"/>
      <c r="IRF8" s="69"/>
      <c r="IRG8" s="69"/>
      <c r="IRH8" s="69"/>
      <c r="IRI8" s="69"/>
      <c r="IRJ8" s="69"/>
      <c r="IRK8" s="69"/>
      <c r="IRL8" s="69"/>
      <c r="IRM8" s="69"/>
      <c r="IRN8" s="69"/>
      <c r="IRO8" s="69"/>
      <c r="IRP8" s="69"/>
      <c r="IRQ8" s="69"/>
      <c r="IRR8" s="69"/>
      <c r="IRS8" s="69"/>
      <c r="IRT8" s="69"/>
      <c r="IRU8" s="69"/>
      <c r="IRV8" s="69"/>
      <c r="IRW8" s="69"/>
      <c r="IRX8" s="69"/>
      <c r="IRY8" s="69"/>
      <c r="IRZ8" s="69"/>
      <c r="ISA8" s="69"/>
      <c r="ISB8" s="69"/>
      <c r="ISC8" s="69"/>
      <c r="ISD8" s="69"/>
      <c r="ISE8" s="69"/>
      <c r="ISF8" s="69"/>
      <c r="ISG8" s="69"/>
      <c r="ISH8" s="69"/>
      <c r="ISI8" s="69"/>
      <c r="ISJ8" s="69"/>
      <c r="ISK8" s="69"/>
      <c r="ISL8" s="69"/>
      <c r="ISM8" s="69"/>
      <c r="ISN8" s="69"/>
      <c r="ISO8" s="69"/>
      <c r="ISP8" s="69"/>
      <c r="ISQ8" s="69"/>
      <c r="ISR8" s="69"/>
      <c r="ISS8" s="69"/>
      <c r="IST8" s="69"/>
      <c r="ISU8" s="69"/>
      <c r="ISV8" s="69"/>
      <c r="ISW8" s="69"/>
      <c r="ISX8" s="69"/>
      <c r="ISY8" s="69"/>
      <c r="ISZ8" s="69"/>
      <c r="ITA8" s="69"/>
      <c r="ITB8" s="69"/>
      <c r="ITC8" s="69"/>
      <c r="ITD8" s="69"/>
      <c r="ITE8" s="69"/>
      <c r="ITF8" s="69"/>
      <c r="ITG8" s="69"/>
      <c r="ITH8" s="69"/>
      <c r="ITI8" s="69"/>
      <c r="ITJ8" s="69"/>
      <c r="ITK8" s="69"/>
      <c r="ITL8" s="69"/>
      <c r="ITM8" s="69"/>
      <c r="ITN8" s="69"/>
      <c r="ITO8" s="69"/>
      <c r="ITP8" s="69"/>
      <c r="ITQ8" s="69"/>
      <c r="ITR8" s="69"/>
      <c r="ITS8" s="69"/>
      <c r="ITT8" s="69"/>
      <c r="ITU8" s="69"/>
      <c r="ITV8" s="69"/>
      <c r="ITW8" s="69"/>
      <c r="ITX8" s="69"/>
      <c r="ITY8" s="69"/>
      <c r="ITZ8" s="69"/>
      <c r="IUA8" s="69"/>
      <c r="IUB8" s="69"/>
      <c r="IUC8" s="69"/>
      <c r="IUD8" s="69"/>
      <c r="IUE8" s="69"/>
      <c r="IUF8" s="69"/>
      <c r="IUG8" s="69"/>
      <c r="IUH8" s="69"/>
      <c r="IUI8" s="69"/>
      <c r="IUJ8" s="69"/>
      <c r="IUK8" s="69"/>
      <c r="IUL8" s="69"/>
      <c r="IUM8" s="69"/>
      <c r="IUN8" s="69"/>
      <c r="IUO8" s="69"/>
      <c r="IUP8" s="69"/>
      <c r="IUQ8" s="69"/>
      <c r="IUR8" s="69"/>
      <c r="IUS8" s="69"/>
      <c r="IUT8" s="69"/>
      <c r="IUU8" s="69"/>
      <c r="IUV8" s="69"/>
      <c r="IUW8" s="69"/>
      <c r="IUX8" s="69"/>
      <c r="IUY8" s="69"/>
      <c r="IUZ8" s="69"/>
      <c r="IVA8" s="69"/>
      <c r="IVB8" s="69"/>
      <c r="IVC8" s="69"/>
      <c r="IVD8" s="69"/>
      <c r="IVE8" s="69"/>
      <c r="IVF8" s="69"/>
      <c r="IVG8" s="69"/>
      <c r="IVH8" s="69"/>
      <c r="IVI8" s="69"/>
      <c r="IVJ8" s="69"/>
      <c r="IVK8" s="69"/>
      <c r="IVL8" s="69"/>
      <c r="IVM8" s="69"/>
      <c r="IVN8" s="69"/>
      <c r="IVO8" s="69"/>
      <c r="IVP8" s="69"/>
      <c r="IVQ8" s="69"/>
      <c r="IVR8" s="69"/>
      <c r="IVS8" s="69"/>
      <c r="IVT8" s="69"/>
      <c r="IVU8" s="69"/>
      <c r="IVV8" s="69"/>
      <c r="IVW8" s="69"/>
      <c r="IVX8" s="69"/>
      <c r="IVY8" s="69"/>
      <c r="IVZ8" s="69"/>
      <c r="IWA8" s="69"/>
      <c r="IWB8" s="69"/>
      <c r="IWC8" s="69"/>
      <c r="IWD8" s="69"/>
      <c r="IWE8" s="69"/>
      <c r="IWF8" s="69"/>
      <c r="IWG8" s="69"/>
      <c r="IWH8" s="69"/>
      <c r="IWI8" s="69"/>
      <c r="IWJ8" s="69"/>
      <c r="IWK8" s="69"/>
      <c r="IWL8" s="69"/>
      <c r="IWM8" s="69"/>
      <c r="IWN8" s="69"/>
      <c r="IWO8" s="69"/>
      <c r="IWP8" s="69"/>
      <c r="IWQ8" s="69"/>
      <c r="IWR8" s="69"/>
      <c r="IWS8" s="69"/>
      <c r="IWT8" s="69"/>
      <c r="IWU8" s="69"/>
      <c r="IWV8" s="69"/>
      <c r="IWW8" s="69"/>
      <c r="IWX8" s="69"/>
      <c r="IWY8" s="69"/>
      <c r="IWZ8" s="69"/>
      <c r="IXA8" s="69"/>
      <c r="IXB8" s="69"/>
      <c r="IXC8" s="69"/>
      <c r="IXD8" s="69"/>
      <c r="IXE8" s="69"/>
      <c r="IXF8" s="69"/>
      <c r="IXG8" s="69"/>
      <c r="IXH8" s="69"/>
      <c r="IXI8" s="69"/>
      <c r="IXJ8" s="69"/>
      <c r="IXK8" s="69"/>
      <c r="IXL8" s="69"/>
      <c r="IXM8" s="69"/>
      <c r="IXN8" s="69"/>
      <c r="IXO8" s="69"/>
      <c r="IXP8" s="69"/>
      <c r="IXQ8" s="69"/>
      <c r="IXR8" s="69"/>
      <c r="IXS8" s="69"/>
      <c r="IXT8" s="69"/>
      <c r="IXU8" s="69"/>
      <c r="IXV8" s="69"/>
      <c r="IXW8" s="69"/>
      <c r="IXX8" s="69"/>
      <c r="IXY8" s="69"/>
      <c r="IXZ8" s="69"/>
      <c r="IYA8" s="69"/>
      <c r="IYB8" s="69"/>
      <c r="IYC8" s="69"/>
      <c r="IYD8" s="69"/>
      <c r="IYE8" s="69"/>
      <c r="IYF8" s="69"/>
      <c r="IYG8" s="69"/>
      <c r="IYH8" s="69"/>
      <c r="IYI8" s="69"/>
      <c r="IYJ8" s="69"/>
      <c r="IYK8" s="69"/>
      <c r="IYL8" s="69"/>
      <c r="IYM8" s="69"/>
      <c r="IYN8" s="69"/>
      <c r="IYO8" s="69"/>
      <c r="IYP8" s="69"/>
      <c r="IYQ8" s="69"/>
      <c r="IYR8" s="69"/>
      <c r="IYS8" s="69"/>
      <c r="IYT8" s="69"/>
      <c r="IYU8" s="69"/>
      <c r="IYV8" s="69"/>
      <c r="IYW8" s="69"/>
      <c r="IYX8" s="69"/>
      <c r="IYY8" s="69"/>
      <c r="IYZ8" s="69"/>
      <c r="IZA8" s="69"/>
      <c r="IZB8" s="69"/>
      <c r="IZC8" s="69"/>
      <c r="IZD8" s="69"/>
      <c r="IZE8" s="69"/>
      <c r="IZF8" s="69"/>
      <c r="IZG8" s="69"/>
      <c r="IZH8" s="69"/>
      <c r="IZI8" s="69"/>
      <c r="IZJ8" s="69"/>
      <c r="IZK8" s="69"/>
      <c r="IZL8" s="69"/>
      <c r="IZM8" s="69"/>
      <c r="IZN8" s="69"/>
      <c r="IZO8" s="69"/>
      <c r="IZP8" s="69"/>
      <c r="IZQ8" s="69"/>
      <c r="IZR8" s="69"/>
      <c r="IZS8" s="69"/>
      <c r="IZT8" s="69"/>
      <c r="IZU8" s="69"/>
      <c r="IZV8" s="69"/>
      <c r="IZW8" s="69"/>
      <c r="IZX8" s="69"/>
      <c r="IZY8" s="69"/>
      <c r="IZZ8" s="69"/>
      <c r="JAA8" s="69"/>
      <c r="JAB8" s="69"/>
      <c r="JAC8" s="69"/>
      <c r="JAD8" s="69"/>
      <c r="JAE8" s="69"/>
      <c r="JAF8" s="69"/>
      <c r="JAG8" s="69"/>
      <c r="JAH8" s="69"/>
      <c r="JAI8" s="69"/>
      <c r="JAJ8" s="69"/>
      <c r="JAK8" s="69"/>
      <c r="JAL8" s="69"/>
      <c r="JAM8" s="69"/>
      <c r="JAN8" s="69"/>
      <c r="JAO8" s="69"/>
      <c r="JAP8" s="69"/>
      <c r="JAQ8" s="69"/>
      <c r="JAR8" s="69"/>
      <c r="JAS8" s="69"/>
      <c r="JAT8" s="69"/>
      <c r="JAU8" s="69"/>
      <c r="JAV8" s="69"/>
      <c r="JAW8" s="69"/>
      <c r="JAX8" s="69"/>
      <c r="JAY8" s="69"/>
      <c r="JAZ8" s="69"/>
      <c r="JBA8" s="69"/>
      <c r="JBB8" s="69"/>
      <c r="JBC8" s="69"/>
      <c r="JBD8" s="69"/>
      <c r="JBE8" s="69"/>
      <c r="JBF8" s="69"/>
      <c r="JBG8" s="69"/>
      <c r="JBH8" s="69"/>
      <c r="JBI8" s="69"/>
      <c r="JBJ8" s="69"/>
      <c r="JBK8" s="69"/>
      <c r="JBL8" s="69"/>
      <c r="JBM8" s="69"/>
      <c r="JBN8" s="69"/>
      <c r="JBO8" s="69"/>
      <c r="JBP8" s="69"/>
      <c r="JBQ8" s="69"/>
      <c r="JBR8" s="69"/>
      <c r="JBS8" s="69"/>
      <c r="JBT8" s="69"/>
      <c r="JBU8" s="69"/>
      <c r="JBV8" s="69"/>
      <c r="JBW8" s="69"/>
      <c r="JBX8" s="69"/>
      <c r="JBY8" s="69"/>
      <c r="JBZ8" s="69"/>
      <c r="JCA8" s="69"/>
      <c r="JCB8" s="69"/>
      <c r="JCC8" s="69"/>
      <c r="JCD8" s="69"/>
      <c r="JCE8" s="69"/>
      <c r="JCF8" s="69"/>
      <c r="JCG8" s="69"/>
      <c r="JCH8" s="69"/>
      <c r="JCI8" s="69"/>
      <c r="JCJ8" s="69"/>
      <c r="JCK8" s="69"/>
      <c r="JCL8" s="69"/>
      <c r="JCM8" s="69"/>
      <c r="JCN8" s="69"/>
      <c r="JCO8" s="69"/>
      <c r="JCP8" s="69"/>
      <c r="JCQ8" s="69"/>
      <c r="JCR8" s="69"/>
      <c r="JCS8" s="69"/>
      <c r="JCT8" s="69"/>
      <c r="JCU8" s="69"/>
      <c r="JCV8" s="69"/>
      <c r="JCW8" s="69"/>
      <c r="JCX8" s="69"/>
      <c r="JCY8" s="69"/>
      <c r="JCZ8" s="69"/>
      <c r="JDA8" s="69"/>
      <c r="JDB8" s="69"/>
      <c r="JDC8" s="69"/>
      <c r="JDD8" s="69"/>
      <c r="JDE8" s="69"/>
      <c r="JDF8" s="69"/>
      <c r="JDG8" s="69"/>
      <c r="JDH8" s="69"/>
      <c r="JDI8" s="69"/>
      <c r="JDJ8" s="69"/>
      <c r="JDK8" s="69"/>
      <c r="JDL8" s="69"/>
      <c r="JDM8" s="69"/>
      <c r="JDN8" s="69"/>
      <c r="JDO8" s="69"/>
      <c r="JDP8" s="69"/>
      <c r="JDQ8" s="69"/>
      <c r="JDR8" s="69"/>
      <c r="JDS8" s="69"/>
      <c r="JDT8" s="69"/>
      <c r="JDU8" s="69"/>
      <c r="JDV8" s="69"/>
      <c r="JDW8" s="69"/>
      <c r="JDX8" s="69"/>
      <c r="JDY8" s="69"/>
      <c r="JDZ8" s="69"/>
      <c r="JEA8" s="69"/>
      <c r="JEB8" s="69"/>
      <c r="JEC8" s="69"/>
      <c r="JED8" s="69"/>
      <c r="JEE8" s="69"/>
      <c r="JEF8" s="69"/>
      <c r="JEG8" s="69"/>
      <c r="JEH8" s="69"/>
      <c r="JEI8" s="69"/>
      <c r="JEJ8" s="69"/>
      <c r="JEK8" s="69"/>
      <c r="JEL8" s="69"/>
      <c r="JEM8" s="69"/>
      <c r="JEN8" s="69"/>
      <c r="JEO8" s="69"/>
      <c r="JEP8" s="69"/>
      <c r="JEQ8" s="69"/>
      <c r="JER8" s="69"/>
      <c r="JES8" s="69"/>
      <c r="JET8" s="69"/>
      <c r="JEU8" s="69"/>
      <c r="JEV8" s="69"/>
      <c r="JEW8" s="69"/>
      <c r="JEX8" s="69"/>
      <c r="JEY8" s="69"/>
      <c r="JEZ8" s="69"/>
      <c r="JFA8" s="69"/>
      <c r="JFB8" s="69"/>
      <c r="JFC8" s="69"/>
      <c r="JFD8" s="69"/>
      <c r="JFE8" s="69"/>
      <c r="JFF8" s="69"/>
      <c r="JFG8" s="69"/>
      <c r="JFH8" s="69"/>
      <c r="JFI8" s="69"/>
      <c r="JFJ8" s="69"/>
      <c r="JFK8" s="69"/>
      <c r="JFL8" s="69"/>
      <c r="JFM8" s="69"/>
      <c r="JFN8" s="69"/>
      <c r="JFO8" s="69"/>
      <c r="JFP8" s="69"/>
      <c r="JFQ8" s="69"/>
      <c r="JFR8" s="69"/>
      <c r="JFS8" s="69"/>
      <c r="JFT8" s="69"/>
      <c r="JFU8" s="69"/>
      <c r="JFV8" s="69"/>
      <c r="JFW8" s="69"/>
      <c r="JFX8" s="69"/>
      <c r="JFY8" s="69"/>
      <c r="JFZ8" s="69"/>
      <c r="JGA8" s="69"/>
      <c r="JGB8" s="69"/>
      <c r="JGC8" s="69"/>
      <c r="JGD8" s="69"/>
      <c r="JGE8" s="69"/>
      <c r="JGF8" s="69"/>
      <c r="JGG8" s="69"/>
      <c r="JGH8" s="69"/>
      <c r="JGI8" s="69"/>
      <c r="JGJ8" s="69"/>
      <c r="JGK8" s="69"/>
      <c r="JGL8" s="69"/>
      <c r="JGM8" s="69"/>
      <c r="JGN8" s="69"/>
      <c r="JGO8" s="69"/>
      <c r="JGP8" s="69"/>
      <c r="JGQ8" s="69"/>
      <c r="JGR8" s="69"/>
      <c r="JGS8" s="69"/>
      <c r="JGT8" s="69"/>
      <c r="JGU8" s="69"/>
      <c r="JGV8" s="69"/>
      <c r="JGW8" s="69"/>
      <c r="JGX8" s="69"/>
      <c r="JGY8" s="69"/>
      <c r="JGZ8" s="69"/>
      <c r="JHA8" s="69"/>
      <c r="JHB8" s="69"/>
      <c r="JHC8" s="69"/>
      <c r="JHD8" s="69"/>
      <c r="JHE8" s="69"/>
      <c r="JHF8" s="69"/>
      <c r="JHG8" s="69"/>
      <c r="JHH8" s="69"/>
      <c r="JHI8" s="69"/>
      <c r="JHJ8" s="69"/>
      <c r="JHK8" s="69"/>
      <c r="JHL8" s="69"/>
      <c r="JHM8" s="69"/>
      <c r="JHN8" s="69"/>
      <c r="JHO8" s="69"/>
      <c r="JHP8" s="69"/>
      <c r="JHQ8" s="69"/>
      <c r="JHR8" s="69"/>
      <c r="JHS8" s="69"/>
      <c r="JHT8" s="69"/>
      <c r="JHU8" s="69"/>
      <c r="JHV8" s="69"/>
      <c r="JHW8" s="69"/>
      <c r="JHX8" s="69"/>
      <c r="JHY8" s="69"/>
      <c r="JHZ8" s="69"/>
      <c r="JIA8" s="69"/>
      <c r="JIB8" s="69"/>
      <c r="JIC8" s="69"/>
      <c r="JID8" s="69"/>
      <c r="JIE8" s="69"/>
      <c r="JIF8" s="69"/>
      <c r="JIG8" s="69"/>
      <c r="JIH8" s="69"/>
      <c r="JII8" s="69"/>
      <c r="JIJ8" s="69"/>
      <c r="JIK8" s="69"/>
      <c r="JIL8" s="69"/>
      <c r="JIM8" s="69"/>
      <c r="JIN8" s="69"/>
      <c r="JIO8" s="69"/>
      <c r="JIP8" s="69"/>
      <c r="JIQ8" s="69"/>
      <c r="JIR8" s="69"/>
      <c r="JIS8" s="69"/>
      <c r="JIT8" s="69"/>
      <c r="JIU8" s="69"/>
      <c r="JIV8" s="69"/>
      <c r="JIW8" s="69"/>
      <c r="JIX8" s="69"/>
      <c r="JIY8" s="69"/>
      <c r="JIZ8" s="69"/>
      <c r="JJA8" s="69"/>
      <c r="JJB8" s="69"/>
      <c r="JJC8" s="69"/>
      <c r="JJD8" s="69"/>
      <c r="JJE8" s="69"/>
      <c r="JJF8" s="69"/>
      <c r="JJG8" s="69"/>
      <c r="JJH8" s="69"/>
      <c r="JJI8" s="69"/>
      <c r="JJJ8" s="69"/>
      <c r="JJK8" s="69"/>
      <c r="JJL8" s="69"/>
      <c r="JJM8" s="69"/>
      <c r="JJN8" s="69"/>
      <c r="JJO8" s="69"/>
      <c r="JJP8" s="69"/>
      <c r="JJQ8" s="69"/>
      <c r="JJR8" s="69"/>
      <c r="JJS8" s="69"/>
      <c r="JJT8" s="69"/>
      <c r="JJU8" s="69"/>
      <c r="JJV8" s="69"/>
      <c r="JJW8" s="69"/>
      <c r="JJX8" s="69"/>
      <c r="JJY8" s="69"/>
      <c r="JJZ8" s="69"/>
      <c r="JKA8" s="69"/>
      <c r="JKB8" s="69"/>
      <c r="JKC8" s="69"/>
      <c r="JKD8" s="69"/>
      <c r="JKE8" s="69"/>
      <c r="JKF8" s="69"/>
      <c r="JKG8" s="69"/>
      <c r="JKH8" s="69"/>
      <c r="JKI8" s="69"/>
      <c r="JKJ8" s="69"/>
      <c r="JKK8" s="69"/>
      <c r="JKL8" s="69"/>
      <c r="JKM8" s="69"/>
      <c r="JKN8" s="69"/>
      <c r="JKO8" s="69"/>
      <c r="JKP8" s="69"/>
      <c r="JKQ8" s="69"/>
      <c r="JKR8" s="69"/>
      <c r="JKS8" s="69"/>
      <c r="JKT8" s="69"/>
      <c r="JKU8" s="69"/>
      <c r="JKV8" s="69"/>
      <c r="JKW8" s="69"/>
      <c r="JKX8" s="69"/>
      <c r="JKY8" s="69"/>
      <c r="JKZ8" s="69"/>
      <c r="JLA8" s="69"/>
      <c r="JLB8" s="69"/>
      <c r="JLC8" s="69"/>
      <c r="JLD8" s="69"/>
      <c r="JLE8" s="69"/>
      <c r="JLF8" s="69"/>
      <c r="JLG8" s="69"/>
      <c r="JLH8" s="69"/>
      <c r="JLI8" s="69"/>
      <c r="JLJ8" s="69"/>
      <c r="JLK8" s="69"/>
      <c r="JLL8" s="69"/>
      <c r="JLM8" s="69"/>
      <c r="JLN8" s="69"/>
      <c r="JLO8" s="69"/>
      <c r="JLP8" s="69"/>
      <c r="JLQ8" s="69"/>
      <c r="JLR8" s="69"/>
      <c r="JLS8" s="69"/>
      <c r="JLT8" s="69"/>
      <c r="JLU8" s="69"/>
      <c r="JLV8" s="69"/>
      <c r="JLW8" s="69"/>
      <c r="JLX8" s="69"/>
      <c r="JLY8" s="69"/>
      <c r="JLZ8" s="69"/>
      <c r="JMA8" s="69"/>
      <c r="JMB8" s="69"/>
      <c r="JMC8" s="69"/>
      <c r="JMD8" s="69"/>
      <c r="JME8" s="69"/>
      <c r="JMF8" s="69"/>
      <c r="JMG8" s="69"/>
      <c r="JMH8" s="69"/>
      <c r="JMI8" s="69"/>
      <c r="JMJ8" s="69"/>
      <c r="JMK8" s="69"/>
      <c r="JML8" s="69"/>
      <c r="JMM8" s="69"/>
      <c r="JMN8" s="69"/>
      <c r="JMO8" s="69"/>
      <c r="JMP8" s="69"/>
      <c r="JMQ8" s="69"/>
      <c r="JMR8" s="69"/>
      <c r="JMS8" s="69"/>
      <c r="JMT8" s="69"/>
      <c r="JMU8" s="69"/>
      <c r="JMV8" s="69"/>
      <c r="JMW8" s="69"/>
      <c r="JMX8" s="69"/>
      <c r="JMY8" s="69"/>
      <c r="JMZ8" s="69"/>
      <c r="JNA8" s="69"/>
      <c r="JNB8" s="69"/>
      <c r="JNC8" s="69"/>
      <c r="JND8" s="69"/>
      <c r="JNE8" s="69"/>
      <c r="JNF8" s="69"/>
      <c r="JNG8" s="69"/>
      <c r="JNH8" s="69"/>
      <c r="JNI8" s="69"/>
      <c r="JNJ8" s="69"/>
      <c r="JNK8" s="69"/>
      <c r="JNL8" s="69"/>
      <c r="JNM8" s="69"/>
      <c r="JNN8" s="69"/>
      <c r="JNO8" s="69"/>
      <c r="JNP8" s="69"/>
      <c r="JNQ8" s="69"/>
      <c r="JNR8" s="69"/>
      <c r="JNS8" s="69"/>
      <c r="JNT8" s="69"/>
      <c r="JNU8" s="69"/>
      <c r="JNV8" s="69"/>
      <c r="JNW8" s="69"/>
      <c r="JNX8" s="69"/>
      <c r="JNY8" s="69"/>
      <c r="JNZ8" s="69"/>
      <c r="JOA8" s="69"/>
      <c r="JOB8" s="69"/>
      <c r="JOC8" s="69"/>
      <c r="JOD8" s="69"/>
      <c r="JOE8" s="69"/>
      <c r="JOF8" s="69"/>
      <c r="JOG8" s="69"/>
      <c r="JOH8" s="69"/>
      <c r="JOI8" s="69"/>
      <c r="JOJ8" s="69"/>
      <c r="JOK8" s="69"/>
      <c r="JOL8" s="69"/>
      <c r="JOM8" s="69"/>
      <c r="JON8" s="69"/>
      <c r="JOO8" s="69"/>
      <c r="JOP8" s="69"/>
      <c r="JOQ8" s="69"/>
      <c r="JOR8" s="69"/>
      <c r="JOS8" s="69"/>
      <c r="JOT8" s="69"/>
      <c r="JOU8" s="69"/>
      <c r="JOV8" s="69"/>
      <c r="JOW8" s="69"/>
      <c r="JOX8" s="69"/>
      <c r="JOY8" s="69"/>
      <c r="JOZ8" s="69"/>
      <c r="JPA8" s="69"/>
      <c r="JPB8" s="69"/>
      <c r="JPC8" s="69"/>
      <c r="JPD8" s="69"/>
      <c r="JPE8" s="69"/>
      <c r="JPF8" s="69"/>
      <c r="JPG8" s="69"/>
      <c r="JPH8" s="69"/>
      <c r="JPI8" s="69"/>
      <c r="JPJ8" s="69"/>
      <c r="JPK8" s="69"/>
      <c r="JPL8" s="69"/>
      <c r="JPM8" s="69"/>
      <c r="JPN8" s="69"/>
      <c r="JPO8" s="69"/>
      <c r="JPP8" s="69"/>
      <c r="JPQ8" s="69"/>
      <c r="JPR8" s="69"/>
      <c r="JPS8" s="69"/>
      <c r="JPT8" s="69"/>
      <c r="JPU8" s="69"/>
      <c r="JPV8" s="69"/>
      <c r="JPW8" s="69"/>
      <c r="JPX8" s="69"/>
      <c r="JPY8" s="69"/>
      <c r="JPZ8" s="69"/>
      <c r="JQA8" s="69"/>
      <c r="JQB8" s="69"/>
      <c r="JQC8" s="69"/>
      <c r="JQD8" s="69"/>
      <c r="JQE8" s="69"/>
      <c r="JQF8" s="69"/>
      <c r="JQG8" s="69"/>
      <c r="JQH8" s="69"/>
      <c r="JQI8" s="69"/>
      <c r="JQJ8" s="69"/>
      <c r="JQK8" s="69"/>
      <c r="JQL8" s="69"/>
      <c r="JQM8" s="69"/>
      <c r="JQN8" s="69"/>
      <c r="JQO8" s="69"/>
      <c r="JQP8" s="69"/>
      <c r="JQQ8" s="69"/>
      <c r="JQR8" s="69"/>
      <c r="JQS8" s="69"/>
      <c r="JQT8" s="69"/>
      <c r="JQU8" s="69"/>
      <c r="JQV8" s="69"/>
      <c r="JQW8" s="69"/>
      <c r="JQX8" s="69"/>
      <c r="JQY8" s="69"/>
      <c r="JQZ8" s="69"/>
      <c r="JRA8" s="69"/>
      <c r="JRB8" s="69"/>
      <c r="JRC8" s="69"/>
      <c r="JRD8" s="69"/>
      <c r="JRE8" s="69"/>
      <c r="JRF8" s="69"/>
      <c r="JRG8" s="69"/>
      <c r="JRH8" s="69"/>
      <c r="JRI8" s="69"/>
      <c r="JRJ8" s="69"/>
      <c r="JRK8" s="69"/>
      <c r="JRL8" s="69"/>
      <c r="JRM8" s="69"/>
      <c r="JRN8" s="69"/>
      <c r="JRO8" s="69"/>
      <c r="JRP8" s="69"/>
      <c r="JRQ8" s="69"/>
      <c r="JRR8" s="69"/>
      <c r="JRS8" s="69"/>
      <c r="JRT8" s="69"/>
      <c r="JRU8" s="69"/>
      <c r="JRV8" s="69"/>
      <c r="JRW8" s="69"/>
      <c r="JRX8" s="69"/>
      <c r="JRY8" s="69"/>
      <c r="JRZ8" s="69"/>
      <c r="JSA8" s="69"/>
      <c r="JSB8" s="69"/>
      <c r="JSC8" s="69"/>
      <c r="JSD8" s="69"/>
      <c r="JSE8" s="69"/>
      <c r="JSF8" s="69"/>
      <c r="JSG8" s="69"/>
      <c r="JSH8" s="69"/>
      <c r="JSI8" s="69"/>
      <c r="JSJ8" s="69"/>
      <c r="JSK8" s="69"/>
      <c r="JSL8" s="69"/>
      <c r="JSM8" s="69"/>
      <c r="JSN8" s="69"/>
      <c r="JSO8" s="69"/>
      <c r="JSP8" s="69"/>
      <c r="JSQ8" s="69"/>
      <c r="JSR8" s="69"/>
      <c r="JSS8" s="69"/>
      <c r="JST8" s="69"/>
      <c r="JSU8" s="69"/>
      <c r="JSV8" s="69"/>
      <c r="JSW8" s="69"/>
      <c r="JSX8" s="69"/>
      <c r="JSY8" s="69"/>
      <c r="JSZ8" s="69"/>
      <c r="JTA8" s="69"/>
      <c r="JTB8" s="69"/>
      <c r="JTC8" s="69"/>
      <c r="JTD8" s="69"/>
      <c r="JTE8" s="69"/>
      <c r="JTF8" s="69"/>
      <c r="JTG8" s="69"/>
      <c r="JTH8" s="69"/>
      <c r="JTI8" s="69"/>
      <c r="JTJ8" s="69"/>
      <c r="JTK8" s="69"/>
      <c r="JTL8" s="69"/>
      <c r="JTM8" s="69"/>
      <c r="JTN8" s="69"/>
      <c r="JTO8" s="69"/>
      <c r="JTP8" s="69"/>
      <c r="JTQ8" s="69"/>
      <c r="JTR8" s="69"/>
      <c r="JTS8" s="69"/>
      <c r="JTT8" s="69"/>
      <c r="JTU8" s="69"/>
      <c r="JTV8" s="69"/>
      <c r="JTW8" s="69"/>
      <c r="JTX8" s="69"/>
      <c r="JTY8" s="69"/>
      <c r="JTZ8" s="69"/>
      <c r="JUA8" s="69"/>
      <c r="JUB8" s="69"/>
      <c r="JUC8" s="69"/>
      <c r="JUD8" s="69"/>
      <c r="JUE8" s="69"/>
      <c r="JUF8" s="69"/>
      <c r="JUG8" s="69"/>
      <c r="JUH8" s="69"/>
      <c r="JUI8" s="69"/>
      <c r="JUJ8" s="69"/>
      <c r="JUK8" s="69"/>
      <c r="JUL8" s="69"/>
      <c r="JUM8" s="69"/>
      <c r="JUN8" s="69"/>
      <c r="JUO8" s="69"/>
      <c r="JUP8" s="69"/>
      <c r="JUQ8" s="69"/>
      <c r="JUR8" s="69"/>
      <c r="JUS8" s="69"/>
      <c r="JUT8" s="69"/>
      <c r="JUU8" s="69"/>
      <c r="JUV8" s="69"/>
      <c r="JUW8" s="69"/>
      <c r="JUX8" s="69"/>
      <c r="JUY8" s="69"/>
      <c r="JUZ8" s="69"/>
      <c r="JVA8" s="69"/>
      <c r="JVB8" s="69"/>
      <c r="JVC8" s="69"/>
      <c r="JVD8" s="69"/>
      <c r="JVE8" s="69"/>
      <c r="JVF8" s="69"/>
      <c r="JVG8" s="69"/>
      <c r="JVH8" s="69"/>
      <c r="JVI8" s="69"/>
      <c r="JVJ8" s="69"/>
      <c r="JVK8" s="69"/>
      <c r="JVL8" s="69"/>
      <c r="JVM8" s="69"/>
      <c r="JVN8" s="69"/>
      <c r="JVO8" s="69"/>
      <c r="JVP8" s="69"/>
      <c r="JVQ8" s="69"/>
      <c r="JVR8" s="69"/>
      <c r="JVS8" s="69"/>
      <c r="JVT8" s="69"/>
      <c r="JVU8" s="69"/>
      <c r="JVV8" s="69"/>
      <c r="JVW8" s="69"/>
      <c r="JVX8" s="69"/>
      <c r="JVY8" s="69"/>
      <c r="JVZ8" s="69"/>
      <c r="JWA8" s="69"/>
      <c r="JWB8" s="69"/>
      <c r="JWC8" s="69"/>
      <c r="JWD8" s="69"/>
      <c r="JWE8" s="69"/>
      <c r="JWF8" s="69"/>
      <c r="JWG8" s="69"/>
      <c r="JWH8" s="69"/>
      <c r="JWI8" s="69"/>
      <c r="JWJ8" s="69"/>
      <c r="JWK8" s="69"/>
      <c r="JWL8" s="69"/>
      <c r="JWM8" s="69"/>
      <c r="JWN8" s="69"/>
      <c r="JWO8" s="69"/>
      <c r="JWP8" s="69"/>
      <c r="JWQ8" s="69"/>
      <c r="JWR8" s="69"/>
      <c r="JWS8" s="69"/>
      <c r="JWT8" s="69"/>
      <c r="JWU8" s="69"/>
      <c r="JWV8" s="69"/>
      <c r="JWW8" s="69"/>
      <c r="JWX8" s="69"/>
      <c r="JWY8" s="69"/>
      <c r="JWZ8" s="69"/>
      <c r="JXA8" s="69"/>
      <c r="JXB8" s="69"/>
      <c r="JXC8" s="69"/>
      <c r="JXD8" s="69"/>
      <c r="JXE8" s="69"/>
      <c r="JXF8" s="69"/>
      <c r="JXG8" s="69"/>
      <c r="JXH8" s="69"/>
      <c r="JXI8" s="69"/>
      <c r="JXJ8" s="69"/>
      <c r="JXK8" s="69"/>
      <c r="JXL8" s="69"/>
      <c r="JXM8" s="69"/>
      <c r="JXN8" s="69"/>
      <c r="JXO8" s="69"/>
      <c r="JXP8" s="69"/>
      <c r="JXQ8" s="69"/>
      <c r="JXR8" s="69"/>
      <c r="JXS8" s="69"/>
      <c r="JXT8" s="69"/>
      <c r="JXU8" s="69"/>
      <c r="JXV8" s="69"/>
      <c r="JXW8" s="69"/>
      <c r="JXX8" s="69"/>
      <c r="JXY8" s="69"/>
      <c r="JXZ8" s="69"/>
      <c r="JYA8" s="69"/>
      <c r="JYB8" s="69"/>
      <c r="JYC8" s="69"/>
      <c r="JYD8" s="69"/>
      <c r="JYE8" s="69"/>
      <c r="JYF8" s="69"/>
      <c r="JYG8" s="69"/>
      <c r="JYH8" s="69"/>
      <c r="JYI8" s="69"/>
      <c r="JYJ8" s="69"/>
      <c r="JYK8" s="69"/>
      <c r="JYL8" s="69"/>
      <c r="JYM8" s="69"/>
      <c r="JYN8" s="69"/>
      <c r="JYO8" s="69"/>
      <c r="JYP8" s="69"/>
      <c r="JYQ8" s="69"/>
      <c r="JYR8" s="69"/>
      <c r="JYS8" s="69"/>
      <c r="JYT8" s="69"/>
      <c r="JYU8" s="69"/>
      <c r="JYV8" s="69"/>
      <c r="JYW8" s="69"/>
      <c r="JYX8" s="69"/>
      <c r="JYY8" s="69"/>
      <c r="JYZ8" s="69"/>
      <c r="JZA8" s="69"/>
      <c r="JZB8" s="69"/>
      <c r="JZC8" s="69"/>
      <c r="JZD8" s="69"/>
      <c r="JZE8" s="69"/>
      <c r="JZF8" s="69"/>
      <c r="JZG8" s="69"/>
      <c r="JZH8" s="69"/>
      <c r="JZI8" s="69"/>
      <c r="JZJ8" s="69"/>
      <c r="JZK8" s="69"/>
      <c r="JZL8" s="69"/>
      <c r="JZM8" s="69"/>
      <c r="JZN8" s="69"/>
      <c r="JZO8" s="69"/>
      <c r="JZP8" s="69"/>
      <c r="JZQ8" s="69"/>
      <c r="JZR8" s="69"/>
      <c r="JZS8" s="69"/>
      <c r="JZT8" s="69"/>
      <c r="JZU8" s="69"/>
      <c r="JZV8" s="69"/>
      <c r="JZW8" s="69"/>
      <c r="JZX8" s="69"/>
      <c r="JZY8" s="69"/>
      <c r="JZZ8" s="69"/>
      <c r="KAA8" s="69"/>
      <c r="KAB8" s="69"/>
      <c r="KAC8" s="69"/>
      <c r="KAD8" s="69"/>
      <c r="KAE8" s="69"/>
      <c r="KAF8" s="69"/>
      <c r="KAG8" s="69"/>
      <c r="KAH8" s="69"/>
      <c r="KAI8" s="69"/>
      <c r="KAJ8" s="69"/>
      <c r="KAK8" s="69"/>
      <c r="KAL8" s="69"/>
      <c r="KAM8" s="69"/>
      <c r="KAN8" s="69"/>
      <c r="KAO8" s="69"/>
      <c r="KAP8" s="69"/>
      <c r="KAQ8" s="69"/>
      <c r="KAR8" s="69"/>
      <c r="KAS8" s="69"/>
      <c r="KAT8" s="69"/>
      <c r="KAU8" s="69"/>
      <c r="KAV8" s="69"/>
      <c r="KAW8" s="69"/>
      <c r="KAX8" s="69"/>
      <c r="KAY8" s="69"/>
      <c r="KAZ8" s="69"/>
      <c r="KBA8" s="69"/>
      <c r="KBB8" s="69"/>
      <c r="KBC8" s="69"/>
      <c r="KBD8" s="69"/>
      <c r="KBE8" s="69"/>
      <c r="KBF8" s="69"/>
      <c r="KBG8" s="69"/>
      <c r="KBH8" s="69"/>
      <c r="KBI8" s="69"/>
      <c r="KBJ8" s="69"/>
      <c r="KBK8" s="69"/>
      <c r="KBL8" s="69"/>
      <c r="KBM8" s="69"/>
      <c r="KBN8" s="69"/>
      <c r="KBO8" s="69"/>
      <c r="KBP8" s="69"/>
      <c r="KBQ8" s="69"/>
      <c r="KBR8" s="69"/>
      <c r="KBS8" s="69"/>
      <c r="KBT8" s="69"/>
      <c r="KBU8" s="69"/>
      <c r="KBV8" s="69"/>
      <c r="KBW8" s="69"/>
      <c r="KBX8" s="69"/>
      <c r="KBY8" s="69"/>
      <c r="KBZ8" s="69"/>
      <c r="KCA8" s="69"/>
      <c r="KCB8" s="69"/>
      <c r="KCC8" s="69"/>
      <c r="KCD8" s="69"/>
      <c r="KCE8" s="69"/>
      <c r="KCF8" s="69"/>
      <c r="KCG8" s="69"/>
      <c r="KCH8" s="69"/>
      <c r="KCI8" s="69"/>
      <c r="KCJ8" s="69"/>
      <c r="KCK8" s="69"/>
      <c r="KCL8" s="69"/>
      <c r="KCM8" s="69"/>
      <c r="KCN8" s="69"/>
      <c r="KCO8" s="69"/>
      <c r="KCP8" s="69"/>
      <c r="KCQ8" s="69"/>
      <c r="KCR8" s="69"/>
      <c r="KCS8" s="69"/>
      <c r="KCT8" s="69"/>
      <c r="KCU8" s="69"/>
      <c r="KCV8" s="69"/>
      <c r="KCW8" s="69"/>
      <c r="KCX8" s="69"/>
      <c r="KCY8" s="69"/>
      <c r="KCZ8" s="69"/>
      <c r="KDA8" s="69"/>
      <c r="KDB8" s="69"/>
      <c r="KDC8" s="69"/>
      <c r="KDD8" s="69"/>
      <c r="KDE8" s="69"/>
      <c r="KDF8" s="69"/>
      <c r="KDG8" s="69"/>
      <c r="KDH8" s="69"/>
      <c r="KDI8" s="69"/>
      <c r="KDJ8" s="69"/>
      <c r="KDK8" s="69"/>
      <c r="KDL8" s="69"/>
      <c r="KDM8" s="69"/>
      <c r="KDN8" s="69"/>
      <c r="KDO8" s="69"/>
      <c r="KDP8" s="69"/>
      <c r="KDQ8" s="69"/>
      <c r="KDR8" s="69"/>
      <c r="KDS8" s="69"/>
      <c r="KDT8" s="69"/>
      <c r="KDU8" s="69"/>
      <c r="KDV8" s="69"/>
      <c r="KDW8" s="69"/>
      <c r="KDX8" s="69"/>
      <c r="KDY8" s="69"/>
      <c r="KDZ8" s="69"/>
      <c r="KEA8" s="69"/>
      <c r="KEB8" s="69"/>
      <c r="KEC8" s="69"/>
      <c r="KED8" s="69"/>
      <c r="KEE8" s="69"/>
      <c r="KEF8" s="69"/>
      <c r="KEG8" s="69"/>
      <c r="KEH8" s="69"/>
      <c r="KEI8" s="69"/>
      <c r="KEJ8" s="69"/>
      <c r="KEK8" s="69"/>
      <c r="KEL8" s="69"/>
      <c r="KEM8" s="69"/>
      <c r="KEN8" s="69"/>
      <c r="KEO8" s="69"/>
      <c r="KEP8" s="69"/>
      <c r="KEQ8" s="69"/>
      <c r="KER8" s="69"/>
      <c r="KES8" s="69"/>
      <c r="KET8" s="69"/>
      <c r="KEU8" s="69"/>
      <c r="KEV8" s="69"/>
      <c r="KEW8" s="69"/>
      <c r="KEX8" s="69"/>
      <c r="KEY8" s="69"/>
      <c r="KEZ8" s="69"/>
      <c r="KFA8" s="69"/>
      <c r="KFB8" s="69"/>
      <c r="KFC8" s="69"/>
      <c r="KFD8" s="69"/>
      <c r="KFE8" s="69"/>
      <c r="KFF8" s="69"/>
      <c r="KFG8" s="69"/>
      <c r="KFH8" s="69"/>
      <c r="KFI8" s="69"/>
      <c r="KFJ8" s="69"/>
      <c r="KFK8" s="69"/>
      <c r="KFL8" s="69"/>
      <c r="KFM8" s="69"/>
      <c r="KFN8" s="69"/>
      <c r="KFO8" s="69"/>
      <c r="KFP8" s="69"/>
      <c r="KFQ8" s="69"/>
      <c r="KFR8" s="69"/>
      <c r="KFS8" s="69"/>
      <c r="KFT8" s="69"/>
      <c r="KFU8" s="69"/>
      <c r="KFV8" s="69"/>
      <c r="KFW8" s="69"/>
      <c r="KFX8" s="69"/>
      <c r="KFY8" s="69"/>
      <c r="KFZ8" s="69"/>
      <c r="KGA8" s="69"/>
      <c r="KGB8" s="69"/>
      <c r="KGC8" s="69"/>
      <c r="KGD8" s="69"/>
      <c r="KGE8" s="69"/>
      <c r="KGF8" s="69"/>
      <c r="KGG8" s="69"/>
      <c r="KGH8" s="69"/>
      <c r="KGI8" s="69"/>
      <c r="KGJ8" s="69"/>
      <c r="KGK8" s="69"/>
      <c r="KGL8" s="69"/>
      <c r="KGM8" s="69"/>
      <c r="KGN8" s="69"/>
      <c r="KGO8" s="69"/>
      <c r="KGP8" s="69"/>
      <c r="KGQ8" s="69"/>
      <c r="KGR8" s="69"/>
      <c r="KGS8" s="69"/>
      <c r="KGT8" s="69"/>
      <c r="KGU8" s="69"/>
      <c r="KGV8" s="69"/>
      <c r="KGW8" s="69"/>
      <c r="KGX8" s="69"/>
      <c r="KGY8" s="69"/>
      <c r="KGZ8" s="69"/>
      <c r="KHA8" s="69"/>
      <c r="KHB8" s="69"/>
      <c r="KHC8" s="69"/>
      <c r="KHD8" s="69"/>
      <c r="KHE8" s="69"/>
      <c r="KHF8" s="69"/>
      <c r="KHG8" s="69"/>
      <c r="KHH8" s="69"/>
      <c r="KHI8" s="69"/>
      <c r="KHJ8" s="69"/>
      <c r="KHK8" s="69"/>
      <c r="KHL8" s="69"/>
      <c r="KHM8" s="69"/>
      <c r="KHN8" s="69"/>
      <c r="KHO8" s="69"/>
      <c r="KHP8" s="69"/>
      <c r="KHQ8" s="69"/>
      <c r="KHR8" s="69"/>
      <c r="KHS8" s="69"/>
      <c r="KHT8" s="69"/>
      <c r="KHU8" s="69"/>
      <c r="KHV8" s="69"/>
      <c r="KHW8" s="69"/>
      <c r="KHX8" s="69"/>
      <c r="KHY8" s="69"/>
      <c r="KHZ8" s="69"/>
      <c r="KIA8" s="69"/>
      <c r="KIB8" s="69"/>
      <c r="KIC8" s="69"/>
      <c r="KID8" s="69"/>
      <c r="KIE8" s="69"/>
      <c r="KIF8" s="69"/>
      <c r="KIG8" s="69"/>
      <c r="KIH8" s="69"/>
      <c r="KII8" s="69"/>
      <c r="KIJ8" s="69"/>
      <c r="KIK8" s="69"/>
      <c r="KIL8" s="69"/>
      <c r="KIM8" s="69"/>
      <c r="KIN8" s="69"/>
      <c r="KIO8" s="69"/>
      <c r="KIP8" s="69"/>
      <c r="KIQ8" s="69"/>
      <c r="KIR8" s="69"/>
      <c r="KIS8" s="69"/>
      <c r="KIT8" s="69"/>
      <c r="KIU8" s="69"/>
      <c r="KIV8" s="69"/>
      <c r="KIW8" s="69"/>
      <c r="KIX8" s="69"/>
      <c r="KIY8" s="69"/>
      <c r="KIZ8" s="69"/>
      <c r="KJA8" s="69"/>
      <c r="KJB8" s="69"/>
      <c r="KJC8" s="69"/>
      <c r="KJD8" s="69"/>
      <c r="KJE8" s="69"/>
      <c r="KJF8" s="69"/>
      <c r="KJG8" s="69"/>
      <c r="KJH8" s="69"/>
      <c r="KJI8" s="69"/>
      <c r="KJJ8" s="69"/>
      <c r="KJK8" s="69"/>
      <c r="KJL8" s="69"/>
      <c r="KJM8" s="69"/>
      <c r="KJN8" s="69"/>
      <c r="KJO8" s="69"/>
      <c r="KJP8" s="69"/>
      <c r="KJQ8" s="69"/>
      <c r="KJR8" s="69"/>
      <c r="KJS8" s="69"/>
      <c r="KJT8" s="69"/>
      <c r="KJU8" s="69"/>
      <c r="KJV8" s="69"/>
      <c r="KJW8" s="69"/>
      <c r="KJX8" s="69"/>
      <c r="KJY8" s="69"/>
      <c r="KJZ8" s="69"/>
      <c r="KKA8" s="69"/>
      <c r="KKB8" s="69"/>
      <c r="KKC8" s="69"/>
      <c r="KKD8" s="69"/>
      <c r="KKE8" s="69"/>
      <c r="KKF8" s="69"/>
      <c r="KKG8" s="69"/>
      <c r="KKH8" s="69"/>
      <c r="KKI8" s="69"/>
      <c r="KKJ8" s="69"/>
      <c r="KKK8" s="69"/>
      <c r="KKL8" s="69"/>
      <c r="KKM8" s="69"/>
      <c r="KKN8" s="69"/>
      <c r="KKO8" s="69"/>
      <c r="KKP8" s="69"/>
      <c r="KKQ8" s="69"/>
      <c r="KKR8" s="69"/>
      <c r="KKS8" s="69"/>
      <c r="KKT8" s="69"/>
      <c r="KKU8" s="69"/>
      <c r="KKV8" s="69"/>
      <c r="KKW8" s="69"/>
      <c r="KKX8" s="69"/>
      <c r="KKY8" s="69"/>
      <c r="KKZ8" s="69"/>
      <c r="KLA8" s="69"/>
      <c r="KLB8" s="69"/>
      <c r="KLC8" s="69"/>
      <c r="KLD8" s="69"/>
      <c r="KLE8" s="69"/>
      <c r="KLF8" s="69"/>
      <c r="KLG8" s="69"/>
      <c r="KLH8" s="69"/>
      <c r="KLI8" s="69"/>
      <c r="KLJ8" s="69"/>
      <c r="KLK8" s="69"/>
      <c r="KLL8" s="69"/>
      <c r="KLM8" s="69"/>
      <c r="KLN8" s="69"/>
      <c r="KLO8" s="69"/>
      <c r="KLP8" s="69"/>
      <c r="KLQ8" s="69"/>
      <c r="KLR8" s="69"/>
      <c r="KLS8" s="69"/>
      <c r="KLT8" s="69"/>
      <c r="KLU8" s="69"/>
      <c r="KLV8" s="69"/>
      <c r="KLW8" s="69"/>
      <c r="KLX8" s="69"/>
      <c r="KLY8" s="69"/>
      <c r="KLZ8" s="69"/>
      <c r="KMA8" s="69"/>
      <c r="KMB8" s="69"/>
      <c r="KMC8" s="69"/>
      <c r="KMD8" s="69"/>
      <c r="KME8" s="69"/>
      <c r="KMF8" s="69"/>
      <c r="KMG8" s="69"/>
      <c r="KMH8" s="69"/>
      <c r="KMI8" s="69"/>
      <c r="KMJ8" s="69"/>
      <c r="KMK8" s="69"/>
      <c r="KML8" s="69"/>
      <c r="KMM8" s="69"/>
      <c r="KMN8" s="69"/>
      <c r="KMO8" s="69"/>
      <c r="KMP8" s="69"/>
      <c r="KMQ8" s="69"/>
      <c r="KMR8" s="69"/>
      <c r="KMS8" s="69"/>
      <c r="KMT8" s="69"/>
      <c r="KMU8" s="69"/>
      <c r="KMV8" s="69"/>
      <c r="KMW8" s="69"/>
      <c r="KMX8" s="69"/>
      <c r="KMY8" s="69"/>
      <c r="KMZ8" s="69"/>
      <c r="KNA8" s="69"/>
      <c r="KNB8" s="69"/>
      <c r="KNC8" s="69"/>
      <c r="KND8" s="69"/>
      <c r="KNE8" s="69"/>
      <c r="KNF8" s="69"/>
      <c r="KNG8" s="69"/>
      <c r="KNH8" s="69"/>
      <c r="KNI8" s="69"/>
      <c r="KNJ8" s="69"/>
      <c r="KNK8" s="69"/>
      <c r="KNL8" s="69"/>
      <c r="KNM8" s="69"/>
      <c r="KNN8" s="69"/>
      <c r="KNO8" s="69"/>
      <c r="KNP8" s="69"/>
      <c r="KNQ8" s="69"/>
      <c r="KNR8" s="69"/>
      <c r="KNS8" s="69"/>
      <c r="KNT8" s="69"/>
      <c r="KNU8" s="69"/>
      <c r="KNV8" s="69"/>
      <c r="KNW8" s="69"/>
      <c r="KNX8" s="69"/>
      <c r="KNY8" s="69"/>
      <c r="KNZ8" s="69"/>
      <c r="KOA8" s="69"/>
      <c r="KOB8" s="69"/>
      <c r="KOC8" s="69"/>
      <c r="KOD8" s="69"/>
      <c r="KOE8" s="69"/>
      <c r="KOF8" s="69"/>
      <c r="KOG8" s="69"/>
      <c r="KOH8" s="69"/>
      <c r="KOI8" s="69"/>
      <c r="KOJ8" s="69"/>
      <c r="KOK8" s="69"/>
      <c r="KOL8" s="69"/>
      <c r="KOM8" s="69"/>
      <c r="KON8" s="69"/>
      <c r="KOO8" s="69"/>
      <c r="KOP8" s="69"/>
      <c r="KOQ8" s="69"/>
      <c r="KOR8" s="69"/>
      <c r="KOS8" s="69"/>
      <c r="KOT8" s="69"/>
      <c r="KOU8" s="69"/>
      <c r="KOV8" s="69"/>
      <c r="KOW8" s="69"/>
      <c r="KOX8" s="69"/>
      <c r="KOY8" s="69"/>
      <c r="KOZ8" s="69"/>
      <c r="KPA8" s="69"/>
      <c r="KPB8" s="69"/>
      <c r="KPC8" s="69"/>
      <c r="KPD8" s="69"/>
      <c r="KPE8" s="69"/>
      <c r="KPF8" s="69"/>
      <c r="KPG8" s="69"/>
      <c r="KPH8" s="69"/>
      <c r="KPI8" s="69"/>
      <c r="KPJ8" s="69"/>
      <c r="KPK8" s="69"/>
      <c r="KPL8" s="69"/>
      <c r="KPM8" s="69"/>
      <c r="KPN8" s="69"/>
      <c r="KPO8" s="69"/>
      <c r="KPP8" s="69"/>
      <c r="KPQ8" s="69"/>
      <c r="KPR8" s="69"/>
      <c r="KPS8" s="69"/>
      <c r="KPT8" s="69"/>
      <c r="KPU8" s="69"/>
      <c r="KPV8" s="69"/>
      <c r="KPW8" s="69"/>
      <c r="KPX8" s="69"/>
      <c r="KPY8" s="69"/>
      <c r="KPZ8" s="69"/>
      <c r="KQA8" s="69"/>
      <c r="KQB8" s="69"/>
      <c r="KQC8" s="69"/>
      <c r="KQD8" s="69"/>
      <c r="KQE8" s="69"/>
      <c r="KQF8" s="69"/>
      <c r="KQG8" s="69"/>
      <c r="KQH8" s="69"/>
      <c r="KQI8" s="69"/>
      <c r="KQJ8" s="69"/>
      <c r="KQK8" s="69"/>
      <c r="KQL8" s="69"/>
      <c r="KQM8" s="69"/>
      <c r="KQN8" s="69"/>
      <c r="KQO8" s="69"/>
      <c r="KQP8" s="69"/>
      <c r="KQQ8" s="69"/>
      <c r="KQR8" s="69"/>
      <c r="KQS8" s="69"/>
      <c r="KQT8" s="69"/>
      <c r="KQU8" s="69"/>
      <c r="KQV8" s="69"/>
      <c r="KQW8" s="69"/>
      <c r="KQX8" s="69"/>
      <c r="KQY8" s="69"/>
      <c r="KQZ8" s="69"/>
      <c r="KRA8" s="69"/>
      <c r="KRB8" s="69"/>
      <c r="KRC8" s="69"/>
      <c r="KRD8" s="69"/>
      <c r="KRE8" s="69"/>
      <c r="KRF8" s="69"/>
      <c r="KRG8" s="69"/>
      <c r="KRH8" s="69"/>
      <c r="KRI8" s="69"/>
      <c r="KRJ8" s="69"/>
      <c r="KRK8" s="69"/>
      <c r="KRL8" s="69"/>
      <c r="KRM8" s="69"/>
      <c r="KRN8" s="69"/>
      <c r="KRO8" s="69"/>
      <c r="KRP8" s="69"/>
      <c r="KRQ8" s="69"/>
      <c r="KRR8" s="69"/>
      <c r="KRS8" s="69"/>
      <c r="KRT8" s="69"/>
      <c r="KRU8" s="69"/>
      <c r="KRV8" s="69"/>
      <c r="KRW8" s="69"/>
      <c r="KRX8" s="69"/>
      <c r="KRY8" s="69"/>
      <c r="KRZ8" s="69"/>
      <c r="KSA8" s="69"/>
      <c r="KSB8" s="69"/>
      <c r="KSC8" s="69"/>
      <c r="KSD8" s="69"/>
      <c r="KSE8" s="69"/>
      <c r="KSF8" s="69"/>
      <c r="KSG8" s="69"/>
      <c r="KSH8" s="69"/>
      <c r="KSI8" s="69"/>
      <c r="KSJ8" s="69"/>
      <c r="KSK8" s="69"/>
      <c r="KSL8" s="69"/>
      <c r="KSM8" s="69"/>
      <c r="KSN8" s="69"/>
      <c r="KSO8" s="69"/>
      <c r="KSP8" s="69"/>
      <c r="KSQ8" s="69"/>
      <c r="KSR8" s="69"/>
      <c r="KSS8" s="69"/>
      <c r="KST8" s="69"/>
      <c r="KSU8" s="69"/>
      <c r="KSV8" s="69"/>
      <c r="KSW8" s="69"/>
      <c r="KSX8" s="69"/>
      <c r="KSY8" s="69"/>
      <c r="KSZ8" s="69"/>
      <c r="KTA8" s="69"/>
      <c r="KTB8" s="69"/>
      <c r="KTC8" s="69"/>
      <c r="KTD8" s="69"/>
      <c r="KTE8" s="69"/>
      <c r="KTF8" s="69"/>
      <c r="KTG8" s="69"/>
      <c r="KTH8" s="69"/>
      <c r="KTI8" s="69"/>
      <c r="KTJ8" s="69"/>
      <c r="KTK8" s="69"/>
      <c r="KTL8" s="69"/>
      <c r="KTM8" s="69"/>
      <c r="KTN8" s="69"/>
      <c r="KTO8" s="69"/>
      <c r="KTP8" s="69"/>
      <c r="KTQ8" s="69"/>
      <c r="KTR8" s="69"/>
      <c r="KTS8" s="69"/>
      <c r="KTT8" s="69"/>
      <c r="KTU8" s="69"/>
      <c r="KTV8" s="69"/>
      <c r="KTW8" s="69"/>
      <c r="KTX8" s="69"/>
      <c r="KTY8" s="69"/>
      <c r="KTZ8" s="69"/>
      <c r="KUA8" s="69"/>
      <c r="KUB8" s="69"/>
      <c r="KUC8" s="69"/>
      <c r="KUD8" s="69"/>
      <c r="KUE8" s="69"/>
      <c r="KUF8" s="69"/>
      <c r="KUG8" s="69"/>
      <c r="KUH8" s="69"/>
      <c r="KUI8" s="69"/>
      <c r="KUJ8" s="69"/>
      <c r="KUK8" s="69"/>
      <c r="KUL8" s="69"/>
      <c r="KUM8" s="69"/>
      <c r="KUN8" s="69"/>
      <c r="KUO8" s="69"/>
      <c r="KUP8" s="69"/>
      <c r="KUQ8" s="69"/>
      <c r="KUR8" s="69"/>
      <c r="KUS8" s="69"/>
      <c r="KUT8" s="69"/>
      <c r="KUU8" s="69"/>
      <c r="KUV8" s="69"/>
      <c r="KUW8" s="69"/>
      <c r="KUX8" s="69"/>
      <c r="KUY8" s="69"/>
      <c r="KUZ8" s="69"/>
      <c r="KVA8" s="69"/>
      <c r="KVB8" s="69"/>
      <c r="KVC8" s="69"/>
      <c r="KVD8" s="69"/>
      <c r="KVE8" s="69"/>
      <c r="KVF8" s="69"/>
      <c r="KVG8" s="69"/>
      <c r="KVH8" s="69"/>
      <c r="KVI8" s="69"/>
      <c r="KVJ8" s="69"/>
      <c r="KVK8" s="69"/>
      <c r="KVL8" s="69"/>
      <c r="KVM8" s="69"/>
      <c r="KVN8" s="69"/>
      <c r="KVO8" s="69"/>
      <c r="KVP8" s="69"/>
      <c r="KVQ8" s="69"/>
      <c r="KVR8" s="69"/>
      <c r="KVS8" s="69"/>
      <c r="KVT8" s="69"/>
      <c r="KVU8" s="69"/>
      <c r="KVV8" s="69"/>
      <c r="KVW8" s="69"/>
      <c r="KVX8" s="69"/>
      <c r="KVY8" s="69"/>
      <c r="KVZ8" s="69"/>
      <c r="KWA8" s="69"/>
      <c r="KWB8" s="69"/>
      <c r="KWC8" s="69"/>
      <c r="KWD8" s="69"/>
      <c r="KWE8" s="69"/>
      <c r="KWF8" s="69"/>
      <c r="KWG8" s="69"/>
      <c r="KWH8" s="69"/>
      <c r="KWI8" s="69"/>
      <c r="KWJ8" s="69"/>
      <c r="KWK8" s="69"/>
      <c r="KWL8" s="69"/>
      <c r="KWM8" s="69"/>
      <c r="KWN8" s="69"/>
      <c r="KWO8" s="69"/>
      <c r="KWP8" s="69"/>
      <c r="KWQ8" s="69"/>
      <c r="KWR8" s="69"/>
      <c r="KWS8" s="69"/>
      <c r="KWT8" s="69"/>
      <c r="KWU8" s="69"/>
      <c r="KWV8" s="69"/>
      <c r="KWW8" s="69"/>
      <c r="KWX8" s="69"/>
      <c r="KWY8" s="69"/>
      <c r="KWZ8" s="69"/>
      <c r="KXA8" s="69"/>
      <c r="KXB8" s="69"/>
      <c r="KXC8" s="69"/>
      <c r="KXD8" s="69"/>
      <c r="KXE8" s="69"/>
      <c r="KXF8" s="69"/>
      <c r="KXG8" s="69"/>
      <c r="KXH8" s="69"/>
      <c r="KXI8" s="69"/>
      <c r="KXJ8" s="69"/>
      <c r="KXK8" s="69"/>
      <c r="KXL8" s="69"/>
      <c r="KXM8" s="69"/>
      <c r="KXN8" s="69"/>
      <c r="KXO8" s="69"/>
      <c r="KXP8" s="69"/>
      <c r="KXQ8" s="69"/>
      <c r="KXR8" s="69"/>
      <c r="KXS8" s="69"/>
      <c r="KXT8" s="69"/>
      <c r="KXU8" s="69"/>
      <c r="KXV8" s="69"/>
      <c r="KXW8" s="69"/>
      <c r="KXX8" s="69"/>
      <c r="KXY8" s="69"/>
      <c r="KXZ8" s="69"/>
      <c r="KYA8" s="69"/>
      <c r="KYB8" s="69"/>
      <c r="KYC8" s="69"/>
      <c r="KYD8" s="69"/>
      <c r="KYE8" s="69"/>
      <c r="KYF8" s="69"/>
      <c r="KYG8" s="69"/>
      <c r="KYH8" s="69"/>
      <c r="KYI8" s="69"/>
      <c r="KYJ8" s="69"/>
      <c r="KYK8" s="69"/>
      <c r="KYL8" s="69"/>
      <c r="KYM8" s="69"/>
      <c r="KYN8" s="69"/>
      <c r="KYO8" s="69"/>
      <c r="KYP8" s="69"/>
      <c r="KYQ8" s="69"/>
      <c r="KYR8" s="69"/>
      <c r="KYS8" s="69"/>
      <c r="KYT8" s="69"/>
      <c r="KYU8" s="69"/>
      <c r="KYV8" s="69"/>
      <c r="KYW8" s="69"/>
      <c r="KYX8" s="69"/>
      <c r="KYY8" s="69"/>
      <c r="KYZ8" s="69"/>
      <c r="KZA8" s="69"/>
      <c r="KZB8" s="69"/>
      <c r="KZC8" s="69"/>
      <c r="KZD8" s="69"/>
      <c r="KZE8" s="69"/>
      <c r="KZF8" s="69"/>
      <c r="KZG8" s="69"/>
      <c r="KZH8" s="69"/>
      <c r="KZI8" s="69"/>
      <c r="KZJ8" s="69"/>
      <c r="KZK8" s="69"/>
      <c r="KZL8" s="69"/>
      <c r="KZM8" s="69"/>
      <c r="KZN8" s="69"/>
      <c r="KZO8" s="69"/>
      <c r="KZP8" s="69"/>
      <c r="KZQ8" s="69"/>
      <c r="KZR8" s="69"/>
      <c r="KZS8" s="69"/>
      <c r="KZT8" s="69"/>
      <c r="KZU8" s="69"/>
      <c r="KZV8" s="69"/>
      <c r="KZW8" s="69"/>
      <c r="KZX8" s="69"/>
      <c r="KZY8" s="69"/>
      <c r="KZZ8" s="69"/>
      <c r="LAA8" s="69"/>
      <c r="LAB8" s="69"/>
      <c r="LAC8" s="69"/>
      <c r="LAD8" s="69"/>
      <c r="LAE8" s="69"/>
      <c r="LAF8" s="69"/>
      <c r="LAG8" s="69"/>
      <c r="LAH8" s="69"/>
      <c r="LAI8" s="69"/>
      <c r="LAJ8" s="69"/>
      <c r="LAK8" s="69"/>
      <c r="LAL8" s="69"/>
      <c r="LAM8" s="69"/>
      <c r="LAN8" s="69"/>
      <c r="LAO8" s="69"/>
      <c r="LAP8" s="69"/>
      <c r="LAQ8" s="69"/>
      <c r="LAR8" s="69"/>
      <c r="LAS8" s="69"/>
      <c r="LAT8" s="69"/>
      <c r="LAU8" s="69"/>
      <c r="LAV8" s="69"/>
      <c r="LAW8" s="69"/>
      <c r="LAX8" s="69"/>
      <c r="LAY8" s="69"/>
      <c r="LAZ8" s="69"/>
      <c r="LBA8" s="69"/>
      <c r="LBB8" s="69"/>
      <c r="LBC8" s="69"/>
      <c r="LBD8" s="69"/>
      <c r="LBE8" s="69"/>
      <c r="LBF8" s="69"/>
      <c r="LBG8" s="69"/>
      <c r="LBH8" s="69"/>
      <c r="LBI8" s="69"/>
      <c r="LBJ8" s="69"/>
      <c r="LBK8" s="69"/>
      <c r="LBL8" s="69"/>
      <c r="LBM8" s="69"/>
      <c r="LBN8" s="69"/>
      <c r="LBO8" s="69"/>
      <c r="LBP8" s="69"/>
      <c r="LBQ8" s="69"/>
      <c r="LBR8" s="69"/>
      <c r="LBS8" s="69"/>
      <c r="LBT8" s="69"/>
      <c r="LBU8" s="69"/>
      <c r="LBV8" s="69"/>
      <c r="LBW8" s="69"/>
      <c r="LBX8" s="69"/>
      <c r="LBY8" s="69"/>
      <c r="LBZ8" s="69"/>
      <c r="LCA8" s="69"/>
      <c r="LCB8" s="69"/>
      <c r="LCC8" s="69"/>
      <c r="LCD8" s="69"/>
      <c r="LCE8" s="69"/>
      <c r="LCF8" s="69"/>
      <c r="LCG8" s="69"/>
      <c r="LCH8" s="69"/>
      <c r="LCI8" s="69"/>
      <c r="LCJ8" s="69"/>
      <c r="LCK8" s="69"/>
      <c r="LCL8" s="69"/>
      <c r="LCM8" s="69"/>
      <c r="LCN8" s="69"/>
      <c r="LCO8" s="69"/>
      <c r="LCP8" s="69"/>
      <c r="LCQ8" s="69"/>
      <c r="LCR8" s="69"/>
      <c r="LCS8" s="69"/>
      <c r="LCT8" s="69"/>
      <c r="LCU8" s="69"/>
      <c r="LCV8" s="69"/>
      <c r="LCW8" s="69"/>
      <c r="LCX8" s="69"/>
      <c r="LCY8" s="69"/>
      <c r="LCZ8" s="69"/>
      <c r="LDA8" s="69"/>
      <c r="LDB8" s="69"/>
      <c r="LDC8" s="69"/>
      <c r="LDD8" s="69"/>
      <c r="LDE8" s="69"/>
      <c r="LDF8" s="69"/>
      <c r="LDG8" s="69"/>
      <c r="LDH8" s="69"/>
      <c r="LDI8" s="69"/>
      <c r="LDJ8" s="69"/>
      <c r="LDK8" s="69"/>
      <c r="LDL8" s="69"/>
      <c r="LDM8" s="69"/>
      <c r="LDN8" s="69"/>
      <c r="LDO8" s="69"/>
      <c r="LDP8" s="69"/>
      <c r="LDQ8" s="69"/>
      <c r="LDR8" s="69"/>
      <c r="LDS8" s="69"/>
      <c r="LDT8" s="69"/>
      <c r="LDU8" s="69"/>
      <c r="LDV8" s="69"/>
      <c r="LDW8" s="69"/>
      <c r="LDX8" s="69"/>
      <c r="LDY8" s="69"/>
      <c r="LDZ8" s="69"/>
      <c r="LEA8" s="69"/>
      <c r="LEB8" s="69"/>
      <c r="LEC8" s="69"/>
      <c r="LED8" s="69"/>
      <c r="LEE8" s="69"/>
      <c r="LEF8" s="69"/>
      <c r="LEG8" s="69"/>
      <c r="LEH8" s="69"/>
      <c r="LEI8" s="69"/>
      <c r="LEJ8" s="69"/>
      <c r="LEK8" s="69"/>
      <c r="LEL8" s="69"/>
      <c r="LEM8" s="69"/>
      <c r="LEN8" s="69"/>
      <c r="LEO8" s="69"/>
      <c r="LEP8" s="69"/>
      <c r="LEQ8" s="69"/>
      <c r="LER8" s="69"/>
      <c r="LES8" s="69"/>
      <c r="LET8" s="69"/>
      <c r="LEU8" s="69"/>
      <c r="LEV8" s="69"/>
      <c r="LEW8" s="69"/>
      <c r="LEX8" s="69"/>
      <c r="LEY8" s="69"/>
      <c r="LEZ8" s="69"/>
      <c r="LFA8" s="69"/>
      <c r="LFB8" s="69"/>
      <c r="LFC8" s="69"/>
      <c r="LFD8" s="69"/>
      <c r="LFE8" s="69"/>
      <c r="LFF8" s="69"/>
      <c r="LFG8" s="69"/>
      <c r="LFH8" s="69"/>
      <c r="LFI8" s="69"/>
      <c r="LFJ8" s="69"/>
      <c r="LFK8" s="69"/>
      <c r="LFL8" s="69"/>
      <c r="LFM8" s="69"/>
      <c r="LFN8" s="69"/>
      <c r="LFO8" s="69"/>
      <c r="LFP8" s="69"/>
      <c r="LFQ8" s="69"/>
      <c r="LFR8" s="69"/>
      <c r="LFS8" s="69"/>
      <c r="LFT8" s="69"/>
      <c r="LFU8" s="69"/>
      <c r="LFV8" s="69"/>
      <c r="LFW8" s="69"/>
      <c r="LFX8" s="69"/>
      <c r="LFY8" s="69"/>
      <c r="LFZ8" s="69"/>
      <c r="LGA8" s="69"/>
      <c r="LGB8" s="69"/>
      <c r="LGC8" s="69"/>
      <c r="LGD8" s="69"/>
      <c r="LGE8" s="69"/>
      <c r="LGF8" s="69"/>
      <c r="LGG8" s="69"/>
      <c r="LGH8" s="69"/>
      <c r="LGI8" s="69"/>
      <c r="LGJ8" s="69"/>
      <c r="LGK8" s="69"/>
      <c r="LGL8" s="69"/>
      <c r="LGM8" s="69"/>
      <c r="LGN8" s="69"/>
      <c r="LGO8" s="69"/>
      <c r="LGP8" s="69"/>
      <c r="LGQ8" s="69"/>
      <c r="LGR8" s="69"/>
      <c r="LGS8" s="69"/>
      <c r="LGT8" s="69"/>
      <c r="LGU8" s="69"/>
      <c r="LGV8" s="69"/>
      <c r="LGW8" s="69"/>
      <c r="LGX8" s="69"/>
      <c r="LGY8" s="69"/>
      <c r="LGZ8" s="69"/>
      <c r="LHA8" s="69"/>
      <c r="LHB8" s="69"/>
      <c r="LHC8" s="69"/>
      <c r="LHD8" s="69"/>
      <c r="LHE8" s="69"/>
      <c r="LHF8" s="69"/>
      <c r="LHG8" s="69"/>
      <c r="LHH8" s="69"/>
      <c r="LHI8" s="69"/>
      <c r="LHJ8" s="69"/>
      <c r="LHK8" s="69"/>
      <c r="LHL8" s="69"/>
      <c r="LHM8" s="69"/>
      <c r="LHN8" s="69"/>
      <c r="LHO8" s="69"/>
      <c r="LHP8" s="69"/>
      <c r="LHQ8" s="69"/>
      <c r="LHR8" s="69"/>
      <c r="LHS8" s="69"/>
      <c r="LHT8" s="69"/>
      <c r="LHU8" s="69"/>
      <c r="LHV8" s="69"/>
      <c r="LHW8" s="69"/>
      <c r="LHX8" s="69"/>
      <c r="LHY8" s="69"/>
      <c r="LHZ8" s="69"/>
      <c r="LIA8" s="69"/>
      <c r="LIB8" s="69"/>
      <c r="LIC8" s="69"/>
      <c r="LID8" s="69"/>
      <c r="LIE8" s="69"/>
      <c r="LIF8" s="69"/>
      <c r="LIG8" s="69"/>
      <c r="LIH8" s="69"/>
      <c r="LII8" s="69"/>
      <c r="LIJ8" s="69"/>
      <c r="LIK8" s="69"/>
      <c r="LIL8" s="69"/>
      <c r="LIM8" s="69"/>
      <c r="LIN8" s="69"/>
      <c r="LIO8" s="69"/>
      <c r="LIP8" s="69"/>
      <c r="LIQ8" s="69"/>
      <c r="LIR8" s="69"/>
      <c r="LIS8" s="69"/>
      <c r="LIT8" s="69"/>
      <c r="LIU8" s="69"/>
      <c r="LIV8" s="69"/>
      <c r="LIW8" s="69"/>
      <c r="LIX8" s="69"/>
      <c r="LIY8" s="69"/>
      <c r="LIZ8" s="69"/>
      <c r="LJA8" s="69"/>
      <c r="LJB8" s="69"/>
      <c r="LJC8" s="69"/>
      <c r="LJD8" s="69"/>
      <c r="LJE8" s="69"/>
      <c r="LJF8" s="69"/>
      <c r="LJG8" s="69"/>
      <c r="LJH8" s="69"/>
      <c r="LJI8" s="69"/>
      <c r="LJJ8" s="69"/>
      <c r="LJK8" s="69"/>
      <c r="LJL8" s="69"/>
      <c r="LJM8" s="69"/>
      <c r="LJN8" s="69"/>
      <c r="LJO8" s="69"/>
      <c r="LJP8" s="69"/>
      <c r="LJQ8" s="69"/>
      <c r="LJR8" s="69"/>
      <c r="LJS8" s="69"/>
      <c r="LJT8" s="69"/>
      <c r="LJU8" s="69"/>
      <c r="LJV8" s="69"/>
      <c r="LJW8" s="69"/>
      <c r="LJX8" s="69"/>
      <c r="LJY8" s="69"/>
      <c r="LJZ8" s="69"/>
      <c r="LKA8" s="69"/>
      <c r="LKB8" s="69"/>
      <c r="LKC8" s="69"/>
      <c r="LKD8" s="69"/>
      <c r="LKE8" s="69"/>
      <c r="LKF8" s="69"/>
      <c r="LKG8" s="69"/>
      <c r="LKH8" s="69"/>
      <c r="LKI8" s="69"/>
      <c r="LKJ8" s="69"/>
      <c r="LKK8" s="69"/>
      <c r="LKL8" s="69"/>
      <c r="LKM8" s="69"/>
      <c r="LKN8" s="69"/>
      <c r="LKO8" s="69"/>
      <c r="LKP8" s="69"/>
      <c r="LKQ8" s="69"/>
      <c r="LKR8" s="69"/>
      <c r="LKS8" s="69"/>
      <c r="LKT8" s="69"/>
      <c r="LKU8" s="69"/>
      <c r="LKV8" s="69"/>
      <c r="LKW8" s="69"/>
      <c r="LKX8" s="69"/>
      <c r="LKY8" s="69"/>
      <c r="LKZ8" s="69"/>
      <c r="LLA8" s="69"/>
      <c r="LLB8" s="69"/>
      <c r="LLC8" s="69"/>
      <c r="LLD8" s="69"/>
      <c r="LLE8" s="69"/>
      <c r="LLF8" s="69"/>
      <c r="LLG8" s="69"/>
      <c r="LLH8" s="69"/>
      <c r="LLI8" s="69"/>
      <c r="LLJ8" s="69"/>
      <c r="LLK8" s="69"/>
      <c r="LLL8" s="69"/>
      <c r="LLM8" s="69"/>
      <c r="LLN8" s="69"/>
      <c r="LLO8" s="69"/>
      <c r="LLP8" s="69"/>
      <c r="LLQ8" s="69"/>
      <c r="LLR8" s="69"/>
      <c r="LLS8" s="69"/>
      <c r="LLT8" s="69"/>
      <c r="LLU8" s="69"/>
      <c r="LLV8" s="69"/>
      <c r="LLW8" s="69"/>
      <c r="LLX8" s="69"/>
      <c r="LLY8" s="69"/>
      <c r="LLZ8" s="69"/>
      <c r="LMA8" s="69"/>
      <c r="LMB8" s="69"/>
      <c r="LMC8" s="69"/>
      <c r="LMD8" s="69"/>
      <c r="LME8" s="69"/>
      <c r="LMF8" s="69"/>
      <c r="LMG8" s="69"/>
      <c r="LMH8" s="69"/>
      <c r="LMI8" s="69"/>
      <c r="LMJ8" s="69"/>
      <c r="LMK8" s="69"/>
      <c r="LML8" s="69"/>
      <c r="LMM8" s="69"/>
      <c r="LMN8" s="69"/>
      <c r="LMO8" s="69"/>
      <c r="LMP8" s="69"/>
      <c r="LMQ8" s="69"/>
      <c r="LMR8" s="69"/>
      <c r="LMS8" s="69"/>
      <c r="LMT8" s="69"/>
      <c r="LMU8" s="69"/>
      <c r="LMV8" s="69"/>
      <c r="LMW8" s="69"/>
      <c r="LMX8" s="69"/>
      <c r="LMY8" s="69"/>
      <c r="LMZ8" s="69"/>
      <c r="LNA8" s="69"/>
      <c r="LNB8" s="69"/>
      <c r="LNC8" s="69"/>
      <c r="LND8" s="69"/>
      <c r="LNE8" s="69"/>
      <c r="LNF8" s="69"/>
      <c r="LNG8" s="69"/>
      <c r="LNH8" s="69"/>
      <c r="LNI8" s="69"/>
      <c r="LNJ8" s="69"/>
      <c r="LNK8" s="69"/>
      <c r="LNL8" s="69"/>
      <c r="LNM8" s="69"/>
      <c r="LNN8" s="69"/>
      <c r="LNO8" s="69"/>
      <c r="LNP8" s="69"/>
      <c r="LNQ8" s="69"/>
      <c r="LNR8" s="69"/>
      <c r="LNS8" s="69"/>
      <c r="LNT8" s="69"/>
      <c r="LNU8" s="69"/>
      <c r="LNV8" s="69"/>
      <c r="LNW8" s="69"/>
      <c r="LNX8" s="69"/>
      <c r="LNY8" s="69"/>
      <c r="LNZ8" s="69"/>
      <c r="LOA8" s="69"/>
      <c r="LOB8" s="69"/>
      <c r="LOC8" s="69"/>
      <c r="LOD8" s="69"/>
      <c r="LOE8" s="69"/>
      <c r="LOF8" s="69"/>
      <c r="LOG8" s="69"/>
      <c r="LOH8" s="69"/>
      <c r="LOI8" s="69"/>
      <c r="LOJ8" s="69"/>
      <c r="LOK8" s="69"/>
      <c r="LOL8" s="69"/>
      <c r="LOM8" s="69"/>
      <c r="LON8" s="69"/>
      <c r="LOO8" s="69"/>
      <c r="LOP8" s="69"/>
      <c r="LOQ8" s="69"/>
      <c r="LOR8" s="69"/>
      <c r="LOS8" s="69"/>
      <c r="LOT8" s="69"/>
      <c r="LOU8" s="69"/>
      <c r="LOV8" s="69"/>
      <c r="LOW8" s="69"/>
      <c r="LOX8" s="69"/>
      <c r="LOY8" s="69"/>
      <c r="LOZ8" s="69"/>
      <c r="LPA8" s="69"/>
      <c r="LPB8" s="69"/>
      <c r="LPC8" s="69"/>
      <c r="LPD8" s="69"/>
      <c r="LPE8" s="69"/>
      <c r="LPF8" s="69"/>
      <c r="LPG8" s="69"/>
      <c r="LPH8" s="69"/>
      <c r="LPI8" s="69"/>
      <c r="LPJ8" s="69"/>
      <c r="LPK8" s="69"/>
      <c r="LPL8" s="69"/>
      <c r="LPM8" s="69"/>
      <c r="LPN8" s="69"/>
      <c r="LPO8" s="69"/>
      <c r="LPP8" s="69"/>
      <c r="LPQ8" s="69"/>
      <c r="LPR8" s="69"/>
      <c r="LPS8" s="69"/>
      <c r="LPT8" s="69"/>
      <c r="LPU8" s="69"/>
      <c r="LPV8" s="69"/>
      <c r="LPW8" s="69"/>
      <c r="LPX8" s="69"/>
      <c r="LPY8" s="69"/>
      <c r="LPZ8" s="69"/>
      <c r="LQA8" s="69"/>
      <c r="LQB8" s="69"/>
      <c r="LQC8" s="69"/>
      <c r="LQD8" s="69"/>
      <c r="LQE8" s="69"/>
      <c r="LQF8" s="69"/>
      <c r="LQG8" s="69"/>
      <c r="LQH8" s="69"/>
      <c r="LQI8" s="69"/>
      <c r="LQJ8" s="69"/>
      <c r="LQK8" s="69"/>
      <c r="LQL8" s="69"/>
      <c r="LQM8" s="69"/>
      <c r="LQN8" s="69"/>
      <c r="LQO8" s="69"/>
      <c r="LQP8" s="69"/>
      <c r="LQQ8" s="69"/>
      <c r="LQR8" s="69"/>
      <c r="LQS8" s="69"/>
      <c r="LQT8" s="69"/>
      <c r="LQU8" s="69"/>
      <c r="LQV8" s="69"/>
      <c r="LQW8" s="69"/>
      <c r="LQX8" s="69"/>
      <c r="LQY8" s="69"/>
      <c r="LQZ8" s="69"/>
      <c r="LRA8" s="69"/>
      <c r="LRB8" s="69"/>
      <c r="LRC8" s="69"/>
      <c r="LRD8" s="69"/>
      <c r="LRE8" s="69"/>
      <c r="LRF8" s="69"/>
      <c r="LRG8" s="69"/>
      <c r="LRH8" s="69"/>
      <c r="LRI8" s="69"/>
      <c r="LRJ8" s="69"/>
      <c r="LRK8" s="69"/>
      <c r="LRL8" s="69"/>
      <c r="LRM8" s="69"/>
      <c r="LRN8" s="69"/>
      <c r="LRO8" s="69"/>
      <c r="LRP8" s="69"/>
      <c r="LRQ8" s="69"/>
      <c r="LRR8" s="69"/>
      <c r="LRS8" s="69"/>
      <c r="LRT8" s="69"/>
      <c r="LRU8" s="69"/>
      <c r="LRV8" s="69"/>
      <c r="LRW8" s="69"/>
      <c r="LRX8" s="69"/>
      <c r="LRY8" s="69"/>
      <c r="LRZ8" s="69"/>
      <c r="LSA8" s="69"/>
      <c r="LSB8" s="69"/>
      <c r="LSC8" s="69"/>
      <c r="LSD8" s="69"/>
      <c r="LSE8" s="69"/>
      <c r="LSF8" s="69"/>
      <c r="LSG8" s="69"/>
      <c r="LSH8" s="69"/>
      <c r="LSI8" s="69"/>
      <c r="LSJ8" s="69"/>
      <c r="LSK8" s="69"/>
      <c r="LSL8" s="69"/>
      <c r="LSM8" s="69"/>
      <c r="LSN8" s="69"/>
      <c r="LSO8" s="69"/>
      <c r="LSP8" s="69"/>
      <c r="LSQ8" s="69"/>
      <c r="LSR8" s="69"/>
      <c r="LSS8" s="69"/>
      <c r="LST8" s="69"/>
      <c r="LSU8" s="69"/>
      <c r="LSV8" s="69"/>
      <c r="LSW8" s="69"/>
      <c r="LSX8" s="69"/>
      <c r="LSY8" s="69"/>
      <c r="LSZ8" s="69"/>
      <c r="LTA8" s="69"/>
      <c r="LTB8" s="69"/>
      <c r="LTC8" s="69"/>
      <c r="LTD8" s="69"/>
      <c r="LTE8" s="69"/>
      <c r="LTF8" s="69"/>
      <c r="LTG8" s="69"/>
      <c r="LTH8" s="69"/>
      <c r="LTI8" s="69"/>
      <c r="LTJ8" s="69"/>
      <c r="LTK8" s="69"/>
      <c r="LTL8" s="69"/>
      <c r="LTM8" s="69"/>
      <c r="LTN8" s="69"/>
      <c r="LTO8" s="69"/>
      <c r="LTP8" s="69"/>
      <c r="LTQ8" s="69"/>
      <c r="LTR8" s="69"/>
      <c r="LTS8" s="69"/>
      <c r="LTT8" s="69"/>
      <c r="LTU8" s="69"/>
      <c r="LTV8" s="69"/>
      <c r="LTW8" s="69"/>
      <c r="LTX8" s="69"/>
      <c r="LTY8" s="69"/>
      <c r="LTZ8" s="69"/>
      <c r="LUA8" s="69"/>
      <c r="LUB8" s="69"/>
      <c r="LUC8" s="69"/>
      <c r="LUD8" s="69"/>
      <c r="LUE8" s="69"/>
      <c r="LUF8" s="69"/>
      <c r="LUG8" s="69"/>
      <c r="LUH8" s="69"/>
      <c r="LUI8" s="69"/>
      <c r="LUJ8" s="69"/>
      <c r="LUK8" s="69"/>
      <c r="LUL8" s="69"/>
      <c r="LUM8" s="69"/>
      <c r="LUN8" s="69"/>
      <c r="LUO8" s="69"/>
      <c r="LUP8" s="69"/>
      <c r="LUQ8" s="69"/>
      <c r="LUR8" s="69"/>
      <c r="LUS8" s="69"/>
      <c r="LUT8" s="69"/>
      <c r="LUU8" s="69"/>
      <c r="LUV8" s="69"/>
      <c r="LUW8" s="69"/>
      <c r="LUX8" s="69"/>
      <c r="LUY8" s="69"/>
      <c r="LUZ8" s="69"/>
      <c r="LVA8" s="69"/>
      <c r="LVB8" s="69"/>
      <c r="LVC8" s="69"/>
      <c r="LVD8" s="69"/>
      <c r="LVE8" s="69"/>
      <c r="LVF8" s="69"/>
      <c r="LVG8" s="69"/>
      <c r="LVH8" s="69"/>
      <c r="LVI8" s="69"/>
      <c r="LVJ8" s="69"/>
      <c r="LVK8" s="69"/>
      <c r="LVL8" s="69"/>
      <c r="LVM8" s="69"/>
      <c r="LVN8" s="69"/>
      <c r="LVO8" s="69"/>
      <c r="LVP8" s="69"/>
      <c r="LVQ8" s="69"/>
      <c r="LVR8" s="69"/>
      <c r="LVS8" s="69"/>
      <c r="LVT8" s="69"/>
      <c r="LVU8" s="69"/>
      <c r="LVV8" s="69"/>
      <c r="LVW8" s="69"/>
      <c r="LVX8" s="69"/>
      <c r="LVY8" s="69"/>
      <c r="LVZ8" s="69"/>
      <c r="LWA8" s="69"/>
      <c r="LWB8" s="69"/>
      <c r="LWC8" s="69"/>
      <c r="LWD8" s="69"/>
      <c r="LWE8" s="69"/>
      <c r="LWF8" s="69"/>
      <c r="LWG8" s="69"/>
      <c r="LWH8" s="69"/>
      <c r="LWI8" s="69"/>
      <c r="LWJ8" s="69"/>
      <c r="LWK8" s="69"/>
      <c r="LWL8" s="69"/>
      <c r="LWM8" s="69"/>
      <c r="LWN8" s="69"/>
      <c r="LWO8" s="69"/>
      <c r="LWP8" s="69"/>
      <c r="LWQ8" s="69"/>
      <c r="LWR8" s="69"/>
      <c r="LWS8" s="69"/>
      <c r="LWT8" s="69"/>
      <c r="LWU8" s="69"/>
      <c r="LWV8" s="69"/>
      <c r="LWW8" s="69"/>
      <c r="LWX8" s="69"/>
      <c r="LWY8" s="69"/>
      <c r="LWZ8" s="69"/>
      <c r="LXA8" s="69"/>
      <c r="LXB8" s="69"/>
      <c r="LXC8" s="69"/>
      <c r="LXD8" s="69"/>
      <c r="LXE8" s="69"/>
      <c r="LXF8" s="69"/>
      <c r="LXG8" s="69"/>
      <c r="LXH8" s="69"/>
      <c r="LXI8" s="69"/>
      <c r="LXJ8" s="69"/>
      <c r="LXK8" s="69"/>
      <c r="LXL8" s="69"/>
      <c r="LXM8" s="69"/>
      <c r="LXN8" s="69"/>
      <c r="LXO8" s="69"/>
      <c r="LXP8" s="69"/>
      <c r="LXQ8" s="69"/>
      <c r="LXR8" s="69"/>
      <c r="LXS8" s="69"/>
      <c r="LXT8" s="69"/>
      <c r="LXU8" s="69"/>
      <c r="LXV8" s="69"/>
      <c r="LXW8" s="69"/>
      <c r="LXX8" s="69"/>
      <c r="LXY8" s="69"/>
      <c r="LXZ8" s="69"/>
      <c r="LYA8" s="69"/>
      <c r="LYB8" s="69"/>
      <c r="LYC8" s="69"/>
      <c r="LYD8" s="69"/>
      <c r="LYE8" s="69"/>
      <c r="LYF8" s="69"/>
      <c r="LYG8" s="69"/>
      <c r="LYH8" s="69"/>
      <c r="LYI8" s="69"/>
      <c r="LYJ8" s="69"/>
      <c r="LYK8" s="69"/>
      <c r="LYL8" s="69"/>
      <c r="LYM8" s="69"/>
      <c r="LYN8" s="69"/>
      <c r="LYO8" s="69"/>
      <c r="LYP8" s="69"/>
      <c r="LYQ8" s="69"/>
      <c r="LYR8" s="69"/>
      <c r="LYS8" s="69"/>
      <c r="LYT8" s="69"/>
      <c r="LYU8" s="69"/>
      <c r="LYV8" s="69"/>
      <c r="LYW8" s="69"/>
      <c r="LYX8" s="69"/>
      <c r="LYY8" s="69"/>
      <c r="LYZ8" s="69"/>
      <c r="LZA8" s="69"/>
      <c r="LZB8" s="69"/>
      <c r="LZC8" s="69"/>
      <c r="LZD8" s="69"/>
      <c r="LZE8" s="69"/>
      <c r="LZF8" s="69"/>
      <c r="LZG8" s="69"/>
      <c r="LZH8" s="69"/>
      <c r="LZI8" s="69"/>
      <c r="LZJ8" s="69"/>
      <c r="LZK8" s="69"/>
      <c r="LZL8" s="69"/>
      <c r="LZM8" s="69"/>
      <c r="LZN8" s="69"/>
      <c r="LZO8" s="69"/>
      <c r="LZP8" s="69"/>
      <c r="LZQ8" s="69"/>
      <c r="LZR8" s="69"/>
      <c r="LZS8" s="69"/>
      <c r="LZT8" s="69"/>
      <c r="LZU8" s="69"/>
      <c r="LZV8" s="69"/>
      <c r="LZW8" s="69"/>
      <c r="LZX8" s="69"/>
      <c r="LZY8" s="69"/>
      <c r="LZZ8" s="69"/>
      <c r="MAA8" s="69"/>
      <c r="MAB8" s="69"/>
      <c r="MAC8" s="69"/>
      <c r="MAD8" s="69"/>
      <c r="MAE8" s="69"/>
      <c r="MAF8" s="69"/>
      <c r="MAG8" s="69"/>
      <c r="MAH8" s="69"/>
      <c r="MAI8" s="69"/>
      <c r="MAJ8" s="69"/>
      <c r="MAK8" s="69"/>
      <c r="MAL8" s="69"/>
      <c r="MAM8" s="69"/>
      <c r="MAN8" s="69"/>
      <c r="MAO8" s="69"/>
      <c r="MAP8" s="69"/>
      <c r="MAQ8" s="69"/>
      <c r="MAR8" s="69"/>
      <c r="MAS8" s="69"/>
      <c r="MAT8" s="69"/>
      <c r="MAU8" s="69"/>
      <c r="MAV8" s="69"/>
      <c r="MAW8" s="69"/>
      <c r="MAX8" s="69"/>
      <c r="MAY8" s="69"/>
      <c r="MAZ8" s="69"/>
      <c r="MBA8" s="69"/>
      <c r="MBB8" s="69"/>
      <c r="MBC8" s="69"/>
      <c r="MBD8" s="69"/>
      <c r="MBE8" s="69"/>
      <c r="MBF8" s="69"/>
      <c r="MBG8" s="69"/>
      <c r="MBH8" s="69"/>
      <c r="MBI8" s="69"/>
      <c r="MBJ8" s="69"/>
      <c r="MBK8" s="69"/>
      <c r="MBL8" s="69"/>
      <c r="MBM8" s="69"/>
      <c r="MBN8" s="69"/>
      <c r="MBO8" s="69"/>
      <c r="MBP8" s="69"/>
      <c r="MBQ8" s="69"/>
      <c r="MBR8" s="69"/>
      <c r="MBS8" s="69"/>
      <c r="MBT8" s="69"/>
      <c r="MBU8" s="69"/>
      <c r="MBV8" s="69"/>
      <c r="MBW8" s="69"/>
      <c r="MBX8" s="69"/>
      <c r="MBY8" s="69"/>
      <c r="MBZ8" s="69"/>
      <c r="MCA8" s="69"/>
      <c r="MCB8" s="69"/>
      <c r="MCC8" s="69"/>
      <c r="MCD8" s="69"/>
      <c r="MCE8" s="69"/>
      <c r="MCF8" s="69"/>
      <c r="MCG8" s="69"/>
      <c r="MCH8" s="69"/>
      <c r="MCI8" s="69"/>
      <c r="MCJ8" s="69"/>
      <c r="MCK8" s="69"/>
      <c r="MCL8" s="69"/>
      <c r="MCM8" s="69"/>
      <c r="MCN8" s="69"/>
      <c r="MCO8" s="69"/>
      <c r="MCP8" s="69"/>
      <c r="MCQ8" s="69"/>
      <c r="MCR8" s="69"/>
      <c r="MCS8" s="69"/>
      <c r="MCT8" s="69"/>
      <c r="MCU8" s="69"/>
      <c r="MCV8" s="69"/>
      <c r="MCW8" s="69"/>
      <c r="MCX8" s="69"/>
      <c r="MCY8" s="69"/>
      <c r="MCZ8" s="69"/>
      <c r="MDA8" s="69"/>
      <c r="MDB8" s="69"/>
      <c r="MDC8" s="69"/>
      <c r="MDD8" s="69"/>
      <c r="MDE8" s="69"/>
      <c r="MDF8" s="69"/>
      <c r="MDG8" s="69"/>
      <c r="MDH8" s="69"/>
      <c r="MDI8" s="69"/>
      <c r="MDJ8" s="69"/>
      <c r="MDK8" s="69"/>
      <c r="MDL8" s="69"/>
      <c r="MDM8" s="69"/>
      <c r="MDN8" s="69"/>
      <c r="MDO8" s="69"/>
      <c r="MDP8" s="69"/>
      <c r="MDQ8" s="69"/>
      <c r="MDR8" s="69"/>
      <c r="MDS8" s="69"/>
      <c r="MDT8" s="69"/>
      <c r="MDU8" s="69"/>
      <c r="MDV8" s="69"/>
      <c r="MDW8" s="69"/>
      <c r="MDX8" s="69"/>
      <c r="MDY8" s="69"/>
      <c r="MDZ8" s="69"/>
      <c r="MEA8" s="69"/>
      <c r="MEB8" s="69"/>
      <c r="MEC8" s="69"/>
      <c r="MED8" s="69"/>
      <c r="MEE8" s="69"/>
      <c r="MEF8" s="69"/>
      <c r="MEG8" s="69"/>
      <c r="MEH8" s="69"/>
      <c r="MEI8" s="69"/>
      <c r="MEJ8" s="69"/>
      <c r="MEK8" s="69"/>
      <c r="MEL8" s="69"/>
      <c r="MEM8" s="69"/>
      <c r="MEN8" s="69"/>
      <c r="MEO8" s="69"/>
      <c r="MEP8" s="69"/>
      <c r="MEQ8" s="69"/>
      <c r="MER8" s="69"/>
      <c r="MES8" s="69"/>
      <c r="MET8" s="69"/>
      <c r="MEU8" s="69"/>
      <c r="MEV8" s="69"/>
      <c r="MEW8" s="69"/>
      <c r="MEX8" s="69"/>
      <c r="MEY8" s="69"/>
      <c r="MEZ8" s="69"/>
      <c r="MFA8" s="69"/>
      <c r="MFB8" s="69"/>
      <c r="MFC8" s="69"/>
      <c r="MFD8" s="69"/>
      <c r="MFE8" s="69"/>
      <c r="MFF8" s="69"/>
      <c r="MFG8" s="69"/>
      <c r="MFH8" s="69"/>
      <c r="MFI8" s="69"/>
      <c r="MFJ8" s="69"/>
      <c r="MFK8" s="69"/>
      <c r="MFL8" s="69"/>
      <c r="MFM8" s="69"/>
      <c r="MFN8" s="69"/>
      <c r="MFO8" s="69"/>
      <c r="MFP8" s="69"/>
      <c r="MFQ8" s="69"/>
      <c r="MFR8" s="69"/>
      <c r="MFS8" s="69"/>
      <c r="MFT8" s="69"/>
      <c r="MFU8" s="69"/>
      <c r="MFV8" s="69"/>
      <c r="MFW8" s="69"/>
      <c r="MFX8" s="69"/>
      <c r="MFY8" s="69"/>
      <c r="MFZ8" s="69"/>
      <c r="MGA8" s="69"/>
      <c r="MGB8" s="69"/>
      <c r="MGC8" s="69"/>
      <c r="MGD8" s="69"/>
      <c r="MGE8" s="69"/>
      <c r="MGF8" s="69"/>
      <c r="MGG8" s="69"/>
      <c r="MGH8" s="69"/>
      <c r="MGI8" s="69"/>
      <c r="MGJ8" s="69"/>
      <c r="MGK8" s="69"/>
      <c r="MGL8" s="69"/>
      <c r="MGM8" s="69"/>
      <c r="MGN8" s="69"/>
      <c r="MGO8" s="69"/>
      <c r="MGP8" s="69"/>
      <c r="MGQ8" s="69"/>
      <c r="MGR8" s="69"/>
      <c r="MGS8" s="69"/>
      <c r="MGT8" s="69"/>
      <c r="MGU8" s="69"/>
      <c r="MGV8" s="69"/>
      <c r="MGW8" s="69"/>
      <c r="MGX8" s="69"/>
      <c r="MGY8" s="69"/>
      <c r="MGZ8" s="69"/>
      <c r="MHA8" s="69"/>
      <c r="MHB8" s="69"/>
      <c r="MHC8" s="69"/>
      <c r="MHD8" s="69"/>
      <c r="MHE8" s="69"/>
      <c r="MHF8" s="69"/>
      <c r="MHG8" s="69"/>
      <c r="MHH8" s="69"/>
      <c r="MHI8" s="69"/>
      <c r="MHJ8" s="69"/>
      <c r="MHK8" s="69"/>
      <c r="MHL8" s="69"/>
      <c r="MHM8" s="69"/>
      <c r="MHN8" s="69"/>
      <c r="MHO8" s="69"/>
      <c r="MHP8" s="69"/>
      <c r="MHQ8" s="69"/>
      <c r="MHR8" s="69"/>
      <c r="MHS8" s="69"/>
      <c r="MHT8" s="69"/>
      <c r="MHU8" s="69"/>
      <c r="MHV8" s="69"/>
      <c r="MHW8" s="69"/>
      <c r="MHX8" s="69"/>
      <c r="MHY8" s="69"/>
      <c r="MHZ8" s="69"/>
      <c r="MIA8" s="69"/>
      <c r="MIB8" s="69"/>
      <c r="MIC8" s="69"/>
      <c r="MID8" s="69"/>
      <c r="MIE8" s="69"/>
      <c r="MIF8" s="69"/>
      <c r="MIG8" s="69"/>
      <c r="MIH8" s="69"/>
      <c r="MII8" s="69"/>
      <c r="MIJ8" s="69"/>
      <c r="MIK8" s="69"/>
      <c r="MIL8" s="69"/>
      <c r="MIM8" s="69"/>
      <c r="MIN8" s="69"/>
      <c r="MIO8" s="69"/>
      <c r="MIP8" s="69"/>
      <c r="MIQ8" s="69"/>
      <c r="MIR8" s="69"/>
      <c r="MIS8" s="69"/>
      <c r="MIT8" s="69"/>
      <c r="MIU8" s="69"/>
      <c r="MIV8" s="69"/>
      <c r="MIW8" s="69"/>
      <c r="MIX8" s="69"/>
      <c r="MIY8" s="69"/>
      <c r="MIZ8" s="69"/>
      <c r="MJA8" s="69"/>
      <c r="MJB8" s="69"/>
      <c r="MJC8" s="69"/>
      <c r="MJD8" s="69"/>
      <c r="MJE8" s="69"/>
      <c r="MJF8" s="69"/>
      <c r="MJG8" s="69"/>
      <c r="MJH8" s="69"/>
      <c r="MJI8" s="69"/>
      <c r="MJJ8" s="69"/>
      <c r="MJK8" s="69"/>
      <c r="MJL8" s="69"/>
      <c r="MJM8" s="69"/>
      <c r="MJN8" s="69"/>
      <c r="MJO8" s="69"/>
      <c r="MJP8" s="69"/>
      <c r="MJQ8" s="69"/>
      <c r="MJR8" s="69"/>
      <c r="MJS8" s="69"/>
      <c r="MJT8" s="69"/>
      <c r="MJU8" s="69"/>
      <c r="MJV8" s="69"/>
      <c r="MJW8" s="69"/>
      <c r="MJX8" s="69"/>
      <c r="MJY8" s="69"/>
      <c r="MJZ8" s="69"/>
      <c r="MKA8" s="69"/>
      <c r="MKB8" s="69"/>
      <c r="MKC8" s="69"/>
      <c r="MKD8" s="69"/>
      <c r="MKE8" s="69"/>
      <c r="MKF8" s="69"/>
      <c r="MKG8" s="69"/>
      <c r="MKH8" s="69"/>
      <c r="MKI8" s="69"/>
      <c r="MKJ8" s="69"/>
      <c r="MKK8" s="69"/>
      <c r="MKL8" s="69"/>
      <c r="MKM8" s="69"/>
      <c r="MKN8" s="69"/>
      <c r="MKO8" s="69"/>
      <c r="MKP8" s="69"/>
      <c r="MKQ8" s="69"/>
      <c r="MKR8" s="69"/>
      <c r="MKS8" s="69"/>
      <c r="MKT8" s="69"/>
      <c r="MKU8" s="69"/>
      <c r="MKV8" s="69"/>
      <c r="MKW8" s="69"/>
      <c r="MKX8" s="69"/>
      <c r="MKY8" s="69"/>
      <c r="MKZ8" s="69"/>
      <c r="MLA8" s="69"/>
      <c r="MLB8" s="69"/>
      <c r="MLC8" s="69"/>
      <c r="MLD8" s="69"/>
      <c r="MLE8" s="69"/>
      <c r="MLF8" s="69"/>
      <c r="MLG8" s="69"/>
      <c r="MLH8" s="69"/>
      <c r="MLI8" s="69"/>
      <c r="MLJ8" s="69"/>
      <c r="MLK8" s="69"/>
      <c r="MLL8" s="69"/>
      <c r="MLM8" s="69"/>
      <c r="MLN8" s="69"/>
      <c r="MLO8" s="69"/>
      <c r="MLP8" s="69"/>
      <c r="MLQ8" s="69"/>
      <c r="MLR8" s="69"/>
      <c r="MLS8" s="69"/>
      <c r="MLT8" s="69"/>
      <c r="MLU8" s="69"/>
      <c r="MLV8" s="69"/>
      <c r="MLW8" s="69"/>
      <c r="MLX8" s="69"/>
      <c r="MLY8" s="69"/>
      <c r="MLZ8" s="69"/>
      <c r="MMA8" s="69"/>
      <c r="MMB8" s="69"/>
      <c r="MMC8" s="69"/>
      <c r="MMD8" s="69"/>
      <c r="MME8" s="69"/>
      <c r="MMF8" s="69"/>
      <c r="MMG8" s="69"/>
      <c r="MMH8" s="69"/>
      <c r="MMI8" s="69"/>
      <c r="MMJ8" s="69"/>
      <c r="MMK8" s="69"/>
      <c r="MML8" s="69"/>
      <c r="MMM8" s="69"/>
      <c r="MMN8" s="69"/>
      <c r="MMO8" s="69"/>
      <c r="MMP8" s="69"/>
      <c r="MMQ8" s="69"/>
      <c r="MMR8" s="69"/>
      <c r="MMS8" s="69"/>
      <c r="MMT8" s="69"/>
      <c r="MMU8" s="69"/>
      <c r="MMV8" s="69"/>
      <c r="MMW8" s="69"/>
      <c r="MMX8" s="69"/>
      <c r="MMY8" s="69"/>
      <c r="MMZ8" s="69"/>
      <c r="MNA8" s="69"/>
      <c r="MNB8" s="69"/>
      <c r="MNC8" s="69"/>
      <c r="MND8" s="69"/>
      <c r="MNE8" s="69"/>
      <c r="MNF8" s="69"/>
      <c r="MNG8" s="69"/>
      <c r="MNH8" s="69"/>
      <c r="MNI8" s="69"/>
      <c r="MNJ8" s="69"/>
      <c r="MNK8" s="69"/>
      <c r="MNL8" s="69"/>
      <c r="MNM8" s="69"/>
      <c r="MNN8" s="69"/>
      <c r="MNO8" s="69"/>
      <c r="MNP8" s="69"/>
      <c r="MNQ8" s="69"/>
      <c r="MNR8" s="69"/>
      <c r="MNS8" s="69"/>
      <c r="MNT8" s="69"/>
      <c r="MNU8" s="69"/>
      <c r="MNV8" s="69"/>
      <c r="MNW8" s="69"/>
      <c r="MNX8" s="69"/>
      <c r="MNY8" s="69"/>
      <c r="MNZ8" s="69"/>
      <c r="MOA8" s="69"/>
      <c r="MOB8" s="69"/>
      <c r="MOC8" s="69"/>
      <c r="MOD8" s="69"/>
      <c r="MOE8" s="69"/>
      <c r="MOF8" s="69"/>
      <c r="MOG8" s="69"/>
      <c r="MOH8" s="69"/>
      <c r="MOI8" s="69"/>
      <c r="MOJ8" s="69"/>
      <c r="MOK8" s="69"/>
      <c r="MOL8" s="69"/>
      <c r="MOM8" s="69"/>
      <c r="MON8" s="69"/>
      <c r="MOO8" s="69"/>
      <c r="MOP8" s="69"/>
      <c r="MOQ8" s="69"/>
      <c r="MOR8" s="69"/>
      <c r="MOS8" s="69"/>
      <c r="MOT8" s="69"/>
      <c r="MOU8" s="69"/>
      <c r="MOV8" s="69"/>
      <c r="MOW8" s="69"/>
      <c r="MOX8" s="69"/>
      <c r="MOY8" s="69"/>
      <c r="MOZ8" s="69"/>
      <c r="MPA8" s="69"/>
      <c r="MPB8" s="69"/>
      <c r="MPC8" s="69"/>
      <c r="MPD8" s="69"/>
      <c r="MPE8" s="69"/>
      <c r="MPF8" s="69"/>
      <c r="MPG8" s="69"/>
      <c r="MPH8" s="69"/>
      <c r="MPI8" s="69"/>
      <c r="MPJ8" s="69"/>
      <c r="MPK8" s="69"/>
      <c r="MPL8" s="69"/>
      <c r="MPM8" s="69"/>
      <c r="MPN8" s="69"/>
      <c r="MPO8" s="69"/>
      <c r="MPP8" s="69"/>
      <c r="MPQ8" s="69"/>
      <c r="MPR8" s="69"/>
      <c r="MPS8" s="69"/>
      <c r="MPT8" s="69"/>
      <c r="MPU8" s="69"/>
      <c r="MPV8" s="69"/>
      <c r="MPW8" s="69"/>
      <c r="MPX8" s="69"/>
      <c r="MPY8" s="69"/>
      <c r="MPZ8" s="69"/>
      <c r="MQA8" s="69"/>
      <c r="MQB8" s="69"/>
      <c r="MQC8" s="69"/>
      <c r="MQD8" s="69"/>
      <c r="MQE8" s="69"/>
      <c r="MQF8" s="69"/>
      <c r="MQG8" s="69"/>
      <c r="MQH8" s="69"/>
      <c r="MQI8" s="69"/>
      <c r="MQJ8" s="69"/>
      <c r="MQK8" s="69"/>
      <c r="MQL8" s="69"/>
      <c r="MQM8" s="69"/>
      <c r="MQN8" s="69"/>
      <c r="MQO8" s="69"/>
      <c r="MQP8" s="69"/>
      <c r="MQQ8" s="69"/>
      <c r="MQR8" s="69"/>
      <c r="MQS8" s="69"/>
      <c r="MQT8" s="69"/>
      <c r="MQU8" s="69"/>
      <c r="MQV8" s="69"/>
      <c r="MQW8" s="69"/>
      <c r="MQX8" s="69"/>
      <c r="MQY8" s="69"/>
      <c r="MQZ8" s="69"/>
      <c r="MRA8" s="69"/>
      <c r="MRB8" s="69"/>
      <c r="MRC8" s="69"/>
      <c r="MRD8" s="69"/>
      <c r="MRE8" s="69"/>
      <c r="MRF8" s="69"/>
      <c r="MRG8" s="69"/>
      <c r="MRH8" s="69"/>
      <c r="MRI8" s="69"/>
      <c r="MRJ8" s="69"/>
      <c r="MRK8" s="69"/>
      <c r="MRL8" s="69"/>
      <c r="MRM8" s="69"/>
      <c r="MRN8" s="69"/>
      <c r="MRO8" s="69"/>
      <c r="MRP8" s="69"/>
      <c r="MRQ8" s="69"/>
      <c r="MRR8" s="69"/>
      <c r="MRS8" s="69"/>
      <c r="MRT8" s="69"/>
      <c r="MRU8" s="69"/>
      <c r="MRV8" s="69"/>
      <c r="MRW8" s="69"/>
      <c r="MRX8" s="69"/>
      <c r="MRY8" s="69"/>
      <c r="MRZ8" s="69"/>
      <c r="MSA8" s="69"/>
      <c r="MSB8" s="69"/>
      <c r="MSC8" s="69"/>
      <c r="MSD8" s="69"/>
      <c r="MSE8" s="69"/>
      <c r="MSF8" s="69"/>
      <c r="MSG8" s="69"/>
      <c r="MSH8" s="69"/>
      <c r="MSI8" s="69"/>
      <c r="MSJ8" s="69"/>
      <c r="MSK8" s="69"/>
      <c r="MSL8" s="69"/>
      <c r="MSM8" s="69"/>
      <c r="MSN8" s="69"/>
      <c r="MSO8" s="69"/>
      <c r="MSP8" s="69"/>
      <c r="MSQ8" s="69"/>
      <c r="MSR8" s="69"/>
      <c r="MSS8" s="69"/>
      <c r="MST8" s="69"/>
      <c r="MSU8" s="69"/>
      <c r="MSV8" s="69"/>
      <c r="MSW8" s="69"/>
      <c r="MSX8" s="69"/>
      <c r="MSY8" s="69"/>
      <c r="MSZ8" s="69"/>
      <c r="MTA8" s="69"/>
      <c r="MTB8" s="69"/>
      <c r="MTC8" s="69"/>
      <c r="MTD8" s="69"/>
      <c r="MTE8" s="69"/>
      <c r="MTF8" s="69"/>
      <c r="MTG8" s="69"/>
      <c r="MTH8" s="69"/>
      <c r="MTI8" s="69"/>
      <c r="MTJ8" s="69"/>
      <c r="MTK8" s="69"/>
      <c r="MTL8" s="69"/>
      <c r="MTM8" s="69"/>
      <c r="MTN8" s="69"/>
      <c r="MTO8" s="69"/>
      <c r="MTP8" s="69"/>
      <c r="MTQ8" s="69"/>
      <c r="MTR8" s="69"/>
      <c r="MTS8" s="69"/>
      <c r="MTT8" s="69"/>
      <c r="MTU8" s="69"/>
      <c r="MTV8" s="69"/>
      <c r="MTW8" s="69"/>
      <c r="MTX8" s="69"/>
      <c r="MTY8" s="69"/>
      <c r="MTZ8" s="69"/>
      <c r="MUA8" s="69"/>
      <c r="MUB8" s="69"/>
      <c r="MUC8" s="69"/>
      <c r="MUD8" s="69"/>
      <c r="MUE8" s="69"/>
      <c r="MUF8" s="69"/>
      <c r="MUG8" s="69"/>
      <c r="MUH8" s="69"/>
      <c r="MUI8" s="69"/>
      <c r="MUJ8" s="69"/>
      <c r="MUK8" s="69"/>
      <c r="MUL8" s="69"/>
      <c r="MUM8" s="69"/>
      <c r="MUN8" s="69"/>
      <c r="MUO8" s="69"/>
      <c r="MUP8" s="69"/>
      <c r="MUQ8" s="69"/>
      <c r="MUR8" s="69"/>
      <c r="MUS8" s="69"/>
      <c r="MUT8" s="69"/>
      <c r="MUU8" s="69"/>
      <c r="MUV8" s="69"/>
      <c r="MUW8" s="69"/>
      <c r="MUX8" s="69"/>
      <c r="MUY8" s="69"/>
      <c r="MUZ8" s="69"/>
      <c r="MVA8" s="69"/>
      <c r="MVB8" s="69"/>
      <c r="MVC8" s="69"/>
      <c r="MVD8" s="69"/>
      <c r="MVE8" s="69"/>
      <c r="MVF8" s="69"/>
      <c r="MVG8" s="69"/>
      <c r="MVH8" s="69"/>
      <c r="MVI8" s="69"/>
      <c r="MVJ8" s="69"/>
      <c r="MVK8" s="69"/>
      <c r="MVL8" s="69"/>
      <c r="MVM8" s="69"/>
      <c r="MVN8" s="69"/>
      <c r="MVO8" s="69"/>
      <c r="MVP8" s="69"/>
      <c r="MVQ8" s="69"/>
      <c r="MVR8" s="69"/>
      <c r="MVS8" s="69"/>
      <c r="MVT8" s="69"/>
      <c r="MVU8" s="69"/>
      <c r="MVV8" s="69"/>
      <c r="MVW8" s="69"/>
      <c r="MVX8" s="69"/>
      <c r="MVY8" s="69"/>
      <c r="MVZ8" s="69"/>
      <c r="MWA8" s="69"/>
      <c r="MWB8" s="69"/>
      <c r="MWC8" s="69"/>
      <c r="MWD8" s="69"/>
      <c r="MWE8" s="69"/>
      <c r="MWF8" s="69"/>
      <c r="MWG8" s="69"/>
      <c r="MWH8" s="69"/>
      <c r="MWI8" s="69"/>
      <c r="MWJ8" s="69"/>
      <c r="MWK8" s="69"/>
      <c r="MWL8" s="69"/>
      <c r="MWM8" s="69"/>
      <c r="MWN8" s="69"/>
      <c r="MWO8" s="69"/>
      <c r="MWP8" s="69"/>
      <c r="MWQ8" s="69"/>
      <c r="MWR8" s="69"/>
      <c r="MWS8" s="69"/>
      <c r="MWT8" s="69"/>
      <c r="MWU8" s="69"/>
      <c r="MWV8" s="69"/>
      <c r="MWW8" s="69"/>
      <c r="MWX8" s="69"/>
      <c r="MWY8" s="69"/>
      <c r="MWZ8" s="69"/>
      <c r="MXA8" s="69"/>
      <c r="MXB8" s="69"/>
      <c r="MXC8" s="69"/>
      <c r="MXD8" s="69"/>
      <c r="MXE8" s="69"/>
      <c r="MXF8" s="69"/>
      <c r="MXG8" s="69"/>
      <c r="MXH8" s="69"/>
      <c r="MXI8" s="69"/>
      <c r="MXJ8" s="69"/>
      <c r="MXK8" s="69"/>
      <c r="MXL8" s="69"/>
      <c r="MXM8" s="69"/>
      <c r="MXN8" s="69"/>
      <c r="MXO8" s="69"/>
      <c r="MXP8" s="69"/>
      <c r="MXQ8" s="69"/>
      <c r="MXR8" s="69"/>
      <c r="MXS8" s="69"/>
      <c r="MXT8" s="69"/>
      <c r="MXU8" s="69"/>
      <c r="MXV8" s="69"/>
      <c r="MXW8" s="69"/>
      <c r="MXX8" s="69"/>
      <c r="MXY8" s="69"/>
      <c r="MXZ8" s="69"/>
      <c r="MYA8" s="69"/>
      <c r="MYB8" s="69"/>
      <c r="MYC8" s="69"/>
      <c r="MYD8" s="69"/>
      <c r="MYE8" s="69"/>
      <c r="MYF8" s="69"/>
      <c r="MYG8" s="69"/>
      <c r="MYH8" s="69"/>
      <c r="MYI8" s="69"/>
      <c r="MYJ8" s="69"/>
      <c r="MYK8" s="69"/>
      <c r="MYL8" s="69"/>
      <c r="MYM8" s="69"/>
      <c r="MYN8" s="69"/>
      <c r="MYO8" s="69"/>
      <c r="MYP8" s="69"/>
      <c r="MYQ8" s="69"/>
      <c r="MYR8" s="69"/>
      <c r="MYS8" s="69"/>
      <c r="MYT8" s="69"/>
      <c r="MYU8" s="69"/>
      <c r="MYV8" s="69"/>
      <c r="MYW8" s="69"/>
      <c r="MYX8" s="69"/>
      <c r="MYY8" s="69"/>
      <c r="MYZ8" s="69"/>
      <c r="MZA8" s="69"/>
      <c r="MZB8" s="69"/>
      <c r="MZC8" s="69"/>
      <c r="MZD8" s="69"/>
      <c r="MZE8" s="69"/>
      <c r="MZF8" s="69"/>
      <c r="MZG8" s="69"/>
      <c r="MZH8" s="69"/>
      <c r="MZI8" s="69"/>
      <c r="MZJ8" s="69"/>
      <c r="MZK8" s="69"/>
      <c r="MZL8" s="69"/>
      <c r="MZM8" s="69"/>
      <c r="MZN8" s="69"/>
      <c r="MZO8" s="69"/>
      <c r="MZP8" s="69"/>
      <c r="MZQ8" s="69"/>
      <c r="MZR8" s="69"/>
      <c r="MZS8" s="69"/>
      <c r="MZT8" s="69"/>
      <c r="MZU8" s="69"/>
      <c r="MZV8" s="69"/>
      <c r="MZW8" s="69"/>
      <c r="MZX8" s="69"/>
      <c r="MZY8" s="69"/>
      <c r="MZZ8" s="69"/>
      <c r="NAA8" s="69"/>
      <c r="NAB8" s="69"/>
      <c r="NAC8" s="69"/>
      <c r="NAD8" s="69"/>
      <c r="NAE8" s="69"/>
      <c r="NAF8" s="69"/>
      <c r="NAG8" s="69"/>
      <c r="NAH8" s="69"/>
      <c r="NAI8" s="69"/>
      <c r="NAJ8" s="69"/>
      <c r="NAK8" s="69"/>
      <c r="NAL8" s="69"/>
      <c r="NAM8" s="69"/>
      <c r="NAN8" s="69"/>
      <c r="NAO8" s="69"/>
      <c r="NAP8" s="69"/>
      <c r="NAQ8" s="69"/>
      <c r="NAR8" s="69"/>
      <c r="NAS8" s="69"/>
      <c r="NAT8" s="69"/>
      <c r="NAU8" s="69"/>
      <c r="NAV8" s="69"/>
      <c r="NAW8" s="69"/>
      <c r="NAX8" s="69"/>
      <c r="NAY8" s="69"/>
      <c r="NAZ8" s="69"/>
      <c r="NBA8" s="69"/>
      <c r="NBB8" s="69"/>
      <c r="NBC8" s="69"/>
      <c r="NBD8" s="69"/>
      <c r="NBE8" s="69"/>
      <c r="NBF8" s="69"/>
      <c r="NBG8" s="69"/>
      <c r="NBH8" s="69"/>
      <c r="NBI8" s="69"/>
      <c r="NBJ8" s="69"/>
      <c r="NBK8" s="69"/>
      <c r="NBL8" s="69"/>
      <c r="NBM8" s="69"/>
      <c r="NBN8" s="69"/>
      <c r="NBO8" s="69"/>
      <c r="NBP8" s="69"/>
      <c r="NBQ8" s="69"/>
      <c r="NBR8" s="69"/>
      <c r="NBS8" s="69"/>
      <c r="NBT8" s="69"/>
      <c r="NBU8" s="69"/>
      <c r="NBV8" s="69"/>
      <c r="NBW8" s="69"/>
      <c r="NBX8" s="69"/>
      <c r="NBY8" s="69"/>
      <c r="NBZ8" s="69"/>
      <c r="NCA8" s="69"/>
      <c r="NCB8" s="69"/>
      <c r="NCC8" s="69"/>
      <c r="NCD8" s="69"/>
      <c r="NCE8" s="69"/>
      <c r="NCF8" s="69"/>
      <c r="NCG8" s="69"/>
      <c r="NCH8" s="69"/>
      <c r="NCI8" s="69"/>
      <c r="NCJ8" s="69"/>
      <c r="NCK8" s="69"/>
      <c r="NCL8" s="69"/>
      <c r="NCM8" s="69"/>
      <c r="NCN8" s="69"/>
      <c r="NCO8" s="69"/>
      <c r="NCP8" s="69"/>
      <c r="NCQ8" s="69"/>
      <c r="NCR8" s="69"/>
      <c r="NCS8" s="69"/>
      <c r="NCT8" s="69"/>
      <c r="NCU8" s="69"/>
      <c r="NCV8" s="69"/>
      <c r="NCW8" s="69"/>
      <c r="NCX8" s="69"/>
      <c r="NCY8" s="69"/>
      <c r="NCZ8" s="69"/>
      <c r="NDA8" s="69"/>
      <c r="NDB8" s="69"/>
      <c r="NDC8" s="69"/>
      <c r="NDD8" s="69"/>
      <c r="NDE8" s="69"/>
      <c r="NDF8" s="69"/>
      <c r="NDG8" s="69"/>
      <c r="NDH8" s="69"/>
      <c r="NDI8" s="69"/>
      <c r="NDJ8" s="69"/>
      <c r="NDK8" s="69"/>
      <c r="NDL8" s="69"/>
      <c r="NDM8" s="69"/>
      <c r="NDN8" s="69"/>
      <c r="NDO8" s="69"/>
      <c r="NDP8" s="69"/>
      <c r="NDQ8" s="69"/>
      <c r="NDR8" s="69"/>
      <c r="NDS8" s="69"/>
      <c r="NDT8" s="69"/>
      <c r="NDU8" s="69"/>
      <c r="NDV8" s="69"/>
      <c r="NDW8" s="69"/>
      <c r="NDX8" s="69"/>
      <c r="NDY8" s="69"/>
      <c r="NDZ8" s="69"/>
      <c r="NEA8" s="69"/>
      <c r="NEB8" s="69"/>
      <c r="NEC8" s="69"/>
      <c r="NED8" s="69"/>
      <c r="NEE8" s="69"/>
      <c r="NEF8" s="69"/>
      <c r="NEG8" s="69"/>
      <c r="NEH8" s="69"/>
      <c r="NEI8" s="69"/>
      <c r="NEJ8" s="69"/>
      <c r="NEK8" s="69"/>
      <c r="NEL8" s="69"/>
      <c r="NEM8" s="69"/>
      <c r="NEN8" s="69"/>
      <c r="NEO8" s="69"/>
      <c r="NEP8" s="69"/>
      <c r="NEQ8" s="69"/>
      <c r="NER8" s="69"/>
      <c r="NES8" s="69"/>
      <c r="NET8" s="69"/>
      <c r="NEU8" s="69"/>
      <c r="NEV8" s="69"/>
      <c r="NEW8" s="69"/>
      <c r="NEX8" s="69"/>
      <c r="NEY8" s="69"/>
      <c r="NEZ8" s="69"/>
      <c r="NFA8" s="69"/>
      <c r="NFB8" s="69"/>
      <c r="NFC8" s="69"/>
      <c r="NFD8" s="69"/>
      <c r="NFE8" s="69"/>
      <c r="NFF8" s="69"/>
      <c r="NFG8" s="69"/>
      <c r="NFH8" s="69"/>
      <c r="NFI8" s="69"/>
      <c r="NFJ8" s="69"/>
      <c r="NFK8" s="69"/>
      <c r="NFL8" s="69"/>
      <c r="NFM8" s="69"/>
      <c r="NFN8" s="69"/>
      <c r="NFO8" s="69"/>
      <c r="NFP8" s="69"/>
      <c r="NFQ8" s="69"/>
      <c r="NFR8" s="69"/>
      <c r="NFS8" s="69"/>
      <c r="NFT8" s="69"/>
      <c r="NFU8" s="69"/>
      <c r="NFV8" s="69"/>
      <c r="NFW8" s="69"/>
      <c r="NFX8" s="69"/>
      <c r="NFY8" s="69"/>
      <c r="NFZ8" s="69"/>
      <c r="NGA8" s="69"/>
      <c r="NGB8" s="69"/>
      <c r="NGC8" s="69"/>
      <c r="NGD8" s="69"/>
      <c r="NGE8" s="69"/>
      <c r="NGF8" s="69"/>
      <c r="NGG8" s="69"/>
      <c r="NGH8" s="69"/>
      <c r="NGI8" s="69"/>
      <c r="NGJ8" s="69"/>
      <c r="NGK8" s="69"/>
      <c r="NGL8" s="69"/>
      <c r="NGM8" s="69"/>
      <c r="NGN8" s="69"/>
      <c r="NGO8" s="69"/>
      <c r="NGP8" s="69"/>
      <c r="NGQ8" s="69"/>
      <c r="NGR8" s="69"/>
      <c r="NGS8" s="69"/>
      <c r="NGT8" s="69"/>
      <c r="NGU8" s="69"/>
      <c r="NGV8" s="69"/>
      <c r="NGW8" s="69"/>
      <c r="NGX8" s="69"/>
      <c r="NGY8" s="69"/>
      <c r="NGZ8" s="69"/>
      <c r="NHA8" s="69"/>
      <c r="NHB8" s="69"/>
      <c r="NHC8" s="69"/>
      <c r="NHD8" s="69"/>
      <c r="NHE8" s="69"/>
      <c r="NHF8" s="69"/>
      <c r="NHG8" s="69"/>
      <c r="NHH8" s="69"/>
      <c r="NHI8" s="69"/>
      <c r="NHJ8" s="69"/>
      <c r="NHK8" s="69"/>
      <c r="NHL8" s="69"/>
      <c r="NHM8" s="69"/>
      <c r="NHN8" s="69"/>
      <c r="NHO8" s="69"/>
      <c r="NHP8" s="69"/>
      <c r="NHQ8" s="69"/>
      <c r="NHR8" s="69"/>
      <c r="NHS8" s="69"/>
      <c r="NHT8" s="69"/>
      <c r="NHU8" s="69"/>
      <c r="NHV8" s="69"/>
      <c r="NHW8" s="69"/>
      <c r="NHX8" s="69"/>
      <c r="NHY8" s="69"/>
      <c r="NHZ8" s="69"/>
      <c r="NIA8" s="69"/>
      <c r="NIB8" s="69"/>
      <c r="NIC8" s="69"/>
      <c r="NID8" s="69"/>
      <c r="NIE8" s="69"/>
      <c r="NIF8" s="69"/>
      <c r="NIG8" s="69"/>
      <c r="NIH8" s="69"/>
      <c r="NII8" s="69"/>
      <c r="NIJ8" s="69"/>
      <c r="NIK8" s="69"/>
      <c r="NIL8" s="69"/>
      <c r="NIM8" s="69"/>
      <c r="NIN8" s="69"/>
      <c r="NIO8" s="69"/>
      <c r="NIP8" s="69"/>
      <c r="NIQ8" s="69"/>
      <c r="NIR8" s="69"/>
      <c r="NIS8" s="69"/>
      <c r="NIT8" s="69"/>
      <c r="NIU8" s="69"/>
      <c r="NIV8" s="69"/>
      <c r="NIW8" s="69"/>
      <c r="NIX8" s="69"/>
      <c r="NIY8" s="69"/>
      <c r="NIZ8" s="69"/>
      <c r="NJA8" s="69"/>
      <c r="NJB8" s="69"/>
      <c r="NJC8" s="69"/>
      <c r="NJD8" s="69"/>
      <c r="NJE8" s="69"/>
      <c r="NJF8" s="69"/>
      <c r="NJG8" s="69"/>
      <c r="NJH8" s="69"/>
      <c r="NJI8" s="69"/>
      <c r="NJJ8" s="69"/>
      <c r="NJK8" s="69"/>
      <c r="NJL8" s="69"/>
      <c r="NJM8" s="69"/>
      <c r="NJN8" s="69"/>
      <c r="NJO8" s="69"/>
      <c r="NJP8" s="69"/>
      <c r="NJQ8" s="69"/>
      <c r="NJR8" s="69"/>
      <c r="NJS8" s="69"/>
      <c r="NJT8" s="69"/>
      <c r="NJU8" s="69"/>
      <c r="NJV8" s="69"/>
      <c r="NJW8" s="69"/>
      <c r="NJX8" s="69"/>
      <c r="NJY8" s="69"/>
      <c r="NJZ8" s="69"/>
      <c r="NKA8" s="69"/>
      <c r="NKB8" s="69"/>
      <c r="NKC8" s="69"/>
      <c r="NKD8" s="69"/>
      <c r="NKE8" s="69"/>
      <c r="NKF8" s="69"/>
      <c r="NKG8" s="69"/>
      <c r="NKH8" s="69"/>
      <c r="NKI8" s="69"/>
      <c r="NKJ8" s="69"/>
      <c r="NKK8" s="69"/>
      <c r="NKL8" s="69"/>
      <c r="NKM8" s="69"/>
      <c r="NKN8" s="69"/>
      <c r="NKO8" s="69"/>
      <c r="NKP8" s="69"/>
      <c r="NKQ8" s="69"/>
      <c r="NKR8" s="69"/>
      <c r="NKS8" s="69"/>
      <c r="NKT8" s="69"/>
      <c r="NKU8" s="69"/>
      <c r="NKV8" s="69"/>
      <c r="NKW8" s="69"/>
      <c r="NKX8" s="69"/>
      <c r="NKY8" s="69"/>
      <c r="NKZ8" s="69"/>
      <c r="NLA8" s="69"/>
      <c r="NLB8" s="69"/>
      <c r="NLC8" s="69"/>
      <c r="NLD8" s="69"/>
      <c r="NLE8" s="69"/>
      <c r="NLF8" s="69"/>
      <c r="NLG8" s="69"/>
      <c r="NLH8" s="69"/>
      <c r="NLI8" s="69"/>
      <c r="NLJ8" s="69"/>
      <c r="NLK8" s="69"/>
      <c r="NLL8" s="69"/>
      <c r="NLM8" s="69"/>
      <c r="NLN8" s="69"/>
      <c r="NLO8" s="69"/>
      <c r="NLP8" s="69"/>
      <c r="NLQ8" s="69"/>
      <c r="NLR8" s="69"/>
      <c r="NLS8" s="69"/>
      <c r="NLT8" s="69"/>
      <c r="NLU8" s="69"/>
      <c r="NLV8" s="69"/>
      <c r="NLW8" s="69"/>
      <c r="NLX8" s="69"/>
      <c r="NLY8" s="69"/>
      <c r="NLZ8" s="69"/>
      <c r="NMA8" s="69"/>
      <c r="NMB8" s="69"/>
      <c r="NMC8" s="69"/>
      <c r="NMD8" s="69"/>
      <c r="NME8" s="69"/>
      <c r="NMF8" s="69"/>
      <c r="NMG8" s="69"/>
      <c r="NMH8" s="69"/>
      <c r="NMI8" s="69"/>
      <c r="NMJ8" s="69"/>
      <c r="NMK8" s="69"/>
      <c r="NML8" s="69"/>
      <c r="NMM8" s="69"/>
      <c r="NMN8" s="69"/>
      <c r="NMO8" s="69"/>
      <c r="NMP8" s="69"/>
      <c r="NMQ8" s="69"/>
      <c r="NMR8" s="69"/>
      <c r="NMS8" s="69"/>
      <c r="NMT8" s="69"/>
      <c r="NMU8" s="69"/>
      <c r="NMV8" s="69"/>
      <c r="NMW8" s="69"/>
      <c r="NMX8" s="69"/>
      <c r="NMY8" s="69"/>
      <c r="NMZ8" s="69"/>
      <c r="NNA8" s="69"/>
      <c r="NNB8" s="69"/>
      <c r="NNC8" s="69"/>
      <c r="NND8" s="69"/>
      <c r="NNE8" s="69"/>
      <c r="NNF8" s="69"/>
      <c r="NNG8" s="69"/>
      <c r="NNH8" s="69"/>
      <c r="NNI8" s="69"/>
      <c r="NNJ8" s="69"/>
      <c r="NNK8" s="69"/>
      <c r="NNL8" s="69"/>
      <c r="NNM8" s="69"/>
      <c r="NNN8" s="69"/>
      <c r="NNO8" s="69"/>
      <c r="NNP8" s="69"/>
      <c r="NNQ8" s="69"/>
      <c r="NNR8" s="69"/>
      <c r="NNS8" s="69"/>
      <c r="NNT8" s="69"/>
      <c r="NNU8" s="69"/>
      <c r="NNV8" s="69"/>
      <c r="NNW8" s="69"/>
      <c r="NNX8" s="69"/>
      <c r="NNY8" s="69"/>
      <c r="NNZ8" s="69"/>
      <c r="NOA8" s="69"/>
      <c r="NOB8" s="69"/>
      <c r="NOC8" s="69"/>
      <c r="NOD8" s="69"/>
      <c r="NOE8" s="69"/>
      <c r="NOF8" s="69"/>
      <c r="NOG8" s="69"/>
      <c r="NOH8" s="69"/>
      <c r="NOI8" s="69"/>
      <c r="NOJ8" s="69"/>
      <c r="NOK8" s="69"/>
      <c r="NOL8" s="69"/>
      <c r="NOM8" s="69"/>
      <c r="NON8" s="69"/>
      <c r="NOO8" s="69"/>
      <c r="NOP8" s="69"/>
      <c r="NOQ8" s="69"/>
      <c r="NOR8" s="69"/>
      <c r="NOS8" s="69"/>
      <c r="NOT8" s="69"/>
      <c r="NOU8" s="69"/>
      <c r="NOV8" s="69"/>
      <c r="NOW8" s="69"/>
      <c r="NOX8" s="69"/>
      <c r="NOY8" s="69"/>
      <c r="NOZ8" s="69"/>
      <c r="NPA8" s="69"/>
      <c r="NPB8" s="69"/>
      <c r="NPC8" s="69"/>
      <c r="NPD8" s="69"/>
      <c r="NPE8" s="69"/>
      <c r="NPF8" s="69"/>
      <c r="NPG8" s="69"/>
      <c r="NPH8" s="69"/>
      <c r="NPI8" s="69"/>
      <c r="NPJ8" s="69"/>
      <c r="NPK8" s="69"/>
      <c r="NPL8" s="69"/>
      <c r="NPM8" s="69"/>
      <c r="NPN8" s="69"/>
      <c r="NPO8" s="69"/>
      <c r="NPP8" s="69"/>
      <c r="NPQ8" s="69"/>
      <c r="NPR8" s="69"/>
      <c r="NPS8" s="69"/>
      <c r="NPT8" s="69"/>
      <c r="NPU8" s="69"/>
      <c r="NPV8" s="69"/>
      <c r="NPW8" s="69"/>
      <c r="NPX8" s="69"/>
      <c r="NPY8" s="69"/>
      <c r="NPZ8" s="69"/>
      <c r="NQA8" s="69"/>
      <c r="NQB8" s="69"/>
      <c r="NQC8" s="69"/>
      <c r="NQD8" s="69"/>
      <c r="NQE8" s="69"/>
      <c r="NQF8" s="69"/>
      <c r="NQG8" s="69"/>
      <c r="NQH8" s="69"/>
      <c r="NQI8" s="69"/>
      <c r="NQJ8" s="69"/>
      <c r="NQK8" s="69"/>
      <c r="NQL8" s="69"/>
      <c r="NQM8" s="69"/>
      <c r="NQN8" s="69"/>
      <c r="NQO8" s="69"/>
      <c r="NQP8" s="69"/>
      <c r="NQQ8" s="69"/>
      <c r="NQR8" s="69"/>
      <c r="NQS8" s="69"/>
      <c r="NQT8" s="69"/>
      <c r="NQU8" s="69"/>
      <c r="NQV8" s="69"/>
      <c r="NQW8" s="69"/>
      <c r="NQX8" s="69"/>
      <c r="NQY8" s="69"/>
      <c r="NQZ8" s="69"/>
      <c r="NRA8" s="69"/>
      <c r="NRB8" s="69"/>
      <c r="NRC8" s="69"/>
      <c r="NRD8" s="69"/>
      <c r="NRE8" s="69"/>
      <c r="NRF8" s="69"/>
      <c r="NRG8" s="69"/>
      <c r="NRH8" s="69"/>
      <c r="NRI8" s="69"/>
      <c r="NRJ8" s="69"/>
      <c r="NRK8" s="69"/>
      <c r="NRL8" s="69"/>
      <c r="NRM8" s="69"/>
      <c r="NRN8" s="69"/>
      <c r="NRO8" s="69"/>
      <c r="NRP8" s="69"/>
      <c r="NRQ8" s="69"/>
      <c r="NRR8" s="69"/>
      <c r="NRS8" s="69"/>
      <c r="NRT8" s="69"/>
      <c r="NRU8" s="69"/>
      <c r="NRV8" s="69"/>
      <c r="NRW8" s="69"/>
      <c r="NRX8" s="69"/>
      <c r="NRY8" s="69"/>
      <c r="NRZ8" s="69"/>
      <c r="NSA8" s="69"/>
      <c r="NSB8" s="69"/>
      <c r="NSC8" s="69"/>
      <c r="NSD8" s="69"/>
      <c r="NSE8" s="69"/>
      <c r="NSF8" s="69"/>
      <c r="NSG8" s="69"/>
      <c r="NSH8" s="69"/>
      <c r="NSI8" s="69"/>
      <c r="NSJ8" s="69"/>
      <c r="NSK8" s="69"/>
      <c r="NSL8" s="69"/>
      <c r="NSM8" s="69"/>
      <c r="NSN8" s="69"/>
      <c r="NSO8" s="69"/>
      <c r="NSP8" s="69"/>
      <c r="NSQ8" s="69"/>
      <c r="NSR8" s="69"/>
      <c r="NSS8" s="69"/>
      <c r="NST8" s="69"/>
      <c r="NSU8" s="69"/>
      <c r="NSV8" s="69"/>
      <c r="NSW8" s="69"/>
      <c r="NSX8" s="69"/>
      <c r="NSY8" s="69"/>
      <c r="NSZ8" s="69"/>
      <c r="NTA8" s="69"/>
      <c r="NTB8" s="69"/>
      <c r="NTC8" s="69"/>
      <c r="NTD8" s="69"/>
      <c r="NTE8" s="69"/>
      <c r="NTF8" s="69"/>
      <c r="NTG8" s="69"/>
      <c r="NTH8" s="69"/>
      <c r="NTI8" s="69"/>
      <c r="NTJ8" s="69"/>
      <c r="NTK8" s="69"/>
      <c r="NTL8" s="69"/>
      <c r="NTM8" s="69"/>
      <c r="NTN8" s="69"/>
      <c r="NTO8" s="69"/>
      <c r="NTP8" s="69"/>
      <c r="NTQ8" s="69"/>
      <c r="NTR8" s="69"/>
      <c r="NTS8" s="69"/>
      <c r="NTT8" s="69"/>
      <c r="NTU8" s="69"/>
      <c r="NTV8" s="69"/>
      <c r="NTW8" s="69"/>
      <c r="NTX8" s="69"/>
      <c r="NTY8" s="69"/>
      <c r="NTZ8" s="69"/>
      <c r="NUA8" s="69"/>
      <c r="NUB8" s="69"/>
      <c r="NUC8" s="69"/>
      <c r="NUD8" s="69"/>
      <c r="NUE8" s="69"/>
      <c r="NUF8" s="69"/>
      <c r="NUG8" s="69"/>
      <c r="NUH8" s="69"/>
      <c r="NUI8" s="69"/>
      <c r="NUJ8" s="69"/>
      <c r="NUK8" s="69"/>
      <c r="NUL8" s="69"/>
      <c r="NUM8" s="69"/>
      <c r="NUN8" s="69"/>
      <c r="NUO8" s="69"/>
      <c r="NUP8" s="69"/>
      <c r="NUQ8" s="69"/>
      <c r="NUR8" s="69"/>
      <c r="NUS8" s="69"/>
      <c r="NUT8" s="69"/>
      <c r="NUU8" s="69"/>
      <c r="NUV8" s="69"/>
      <c r="NUW8" s="69"/>
      <c r="NUX8" s="69"/>
      <c r="NUY8" s="69"/>
      <c r="NUZ8" s="69"/>
      <c r="NVA8" s="69"/>
      <c r="NVB8" s="69"/>
      <c r="NVC8" s="69"/>
      <c r="NVD8" s="69"/>
      <c r="NVE8" s="69"/>
      <c r="NVF8" s="69"/>
      <c r="NVG8" s="69"/>
      <c r="NVH8" s="69"/>
      <c r="NVI8" s="69"/>
      <c r="NVJ8" s="69"/>
      <c r="NVK8" s="69"/>
      <c r="NVL8" s="69"/>
      <c r="NVM8" s="69"/>
      <c r="NVN8" s="69"/>
      <c r="NVO8" s="69"/>
      <c r="NVP8" s="69"/>
      <c r="NVQ8" s="69"/>
      <c r="NVR8" s="69"/>
      <c r="NVS8" s="69"/>
      <c r="NVT8" s="69"/>
      <c r="NVU8" s="69"/>
      <c r="NVV8" s="69"/>
      <c r="NVW8" s="69"/>
      <c r="NVX8" s="69"/>
      <c r="NVY8" s="69"/>
      <c r="NVZ8" s="69"/>
      <c r="NWA8" s="69"/>
      <c r="NWB8" s="69"/>
      <c r="NWC8" s="69"/>
      <c r="NWD8" s="69"/>
      <c r="NWE8" s="69"/>
      <c r="NWF8" s="69"/>
      <c r="NWG8" s="69"/>
      <c r="NWH8" s="69"/>
      <c r="NWI8" s="69"/>
      <c r="NWJ8" s="69"/>
      <c r="NWK8" s="69"/>
      <c r="NWL8" s="69"/>
      <c r="NWM8" s="69"/>
      <c r="NWN8" s="69"/>
      <c r="NWO8" s="69"/>
      <c r="NWP8" s="69"/>
      <c r="NWQ8" s="69"/>
      <c r="NWR8" s="69"/>
      <c r="NWS8" s="69"/>
      <c r="NWT8" s="69"/>
      <c r="NWU8" s="69"/>
      <c r="NWV8" s="69"/>
      <c r="NWW8" s="69"/>
      <c r="NWX8" s="69"/>
      <c r="NWY8" s="69"/>
      <c r="NWZ8" s="69"/>
      <c r="NXA8" s="69"/>
      <c r="NXB8" s="69"/>
      <c r="NXC8" s="69"/>
      <c r="NXD8" s="69"/>
      <c r="NXE8" s="69"/>
      <c r="NXF8" s="69"/>
      <c r="NXG8" s="69"/>
      <c r="NXH8" s="69"/>
      <c r="NXI8" s="69"/>
      <c r="NXJ8" s="69"/>
      <c r="NXK8" s="69"/>
      <c r="NXL8" s="69"/>
      <c r="NXM8" s="69"/>
      <c r="NXN8" s="69"/>
      <c r="NXO8" s="69"/>
      <c r="NXP8" s="69"/>
      <c r="NXQ8" s="69"/>
      <c r="NXR8" s="69"/>
      <c r="NXS8" s="69"/>
      <c r="NXT8" s="69"/>
      <c r="NXU8" s="69"/>
      <c r="NXV8" s="69"/>
      <c r="NXW8" s="69"/>
      <c r="NXX8" s="69"/>
      <c r="NXY8" s="69"/>
      <c r="NXZ8" s="69"/>
      <c r="NYA8" s="69"/>
      <c r="NYB8" s="69"/>
      <c r="NYC8" s="69"/>
      <c r="NYD8" s="69"/>
      <c r="NYE8" s="69"/>
      <c r="NYF8" s="69"/>
      <c r="NYG8" s="69"/>
      <c r="NYH8" s="69"/>
      <c r="NYI8" s="69"/>
      <c r="NYJ8" s="69"/>
      <c r="NYK8" s="69"/>
      <c r="NYL8" s="69"/>
      <c r="NYM8" s="69"/>
      <c r="NYN8" s="69"/>
      <c r="NYO8" s="69"/>
      <c r="NYP8" s="69"/>
      <c r="NYQ8" s="69"/>
      <c r="NYR8" s="69"/>
      <c r="NYS8" s="69"/>
      <c r="NYT8" s="69"/>
      <c r="NYU8" s="69"/>
      <c r="NYV8" s="69"/>
      <c r="NYW8" s="69"/>
      <c r="NYX8" s="69"/>
      <c r="NYY8" s="69"/>
      <c r="NYZ8" s="69"/>
      <c r="NZA8" s="69"/>
      <c r="NZB8" s="69"/>
      <c r="NZC8" s="69"/>
      <c r="NZD8" s="69"/>
      <c r="NZE8" s="69"/>
      <c r="NZF8" s="69"/>
      <c r="NZG8" s="69"/>
      <c r="NZH8" s="69"/>
      <c r="NZI8" s="69"/>
      <c r="NZJ8" s="69"/>
      <c r="NZK8" s="69"/>
      <c r="NZL8" s="69"/>
      <c r="NZM8" s="69"/>
      <c r="NZN8" s="69"/>
      <c r="NZO8" s="69"/>
      <c r="NZP8" s="69"/>
      <c r="NZQ8" s="69"/>
      <c r="NZR8" s="69"/>
      <c r="NZS8" s="69"/>
      <c r="NZT8" s="69"/>
      <c r="NZU8" s="69"/>
      <c r="NZV8" s="69"/>
      <c r="NZW8" s="69"/>
      <c r="NZX8" s="69"/>
      <c r="NZY8" s="69"/>
      <c r="NZZ8" s="69"/>
      <c r="OAA8" s="69"/>
      <c r="OAB8" s="69"/>
      <c r="OAC8" s="69"/>
      <c r="OAD8" s="69"/>
      <c r="OAE8" s="69"/>
      <c r="OAF8" s="69"/>
      <c r="OAG8" s="69"/>
      <c r="OAH8" s="69"/>
      <c r="OAI8" s="69"/>
      <c r="OAJ8" s="69"/>
      <c r="OAK8" s="69"/>
      <c r="OAL8" s="69"/>
      <c r="OAM8" s="69"/>
      <c r="OAN8" s="69"/>
      <c r="OAO8" s="69"/>
      <c r="OAP8" s="69"/>
      <c r="OAQ8" s="69"/>
      <c r="OAR8" s="69"/>
      <c r="OAS8" s="69"/>
      <c r="OAT8" s="69"/>
      <c r="OAU8" s="69"/>
      <c r="OAV8" s="69"/>
      <c r="OAW8" s="69"/>
      <c r="OAX8" s="69"/>
      <c r="OAY8" s="69"/>
      <c r="OAZ8" s="69"/>
      <c r="OBA8" s="69"/>
      <c r="OBB8" s="69"/>
      <c r="OBC8" s="69"/>
      <c r="OBD8" s="69"/>
      <c r="OBE8" s="69"/>
      <c r="OBF8" s="69"/>
      <c r="OBG8" s="69"/>
      <c r="OBH8" s="69"/>
      <c r="OBI8" s="69"/>
      <c r="OBJ8" s="69"/>
      <c r="OBK8" s="69"/>
      <c r="OBL8" s="69"/>
      <c r="OBM8" s="69"/>
      <c r="OBN8" s="69"/>
      <c r="OBO8" s="69"/>
      <c r="OBP8" s="69"/>
      <c r="OBQ8" s="69"/>
      <c r="OBR8" s="69"/>
      <c r="OBS8" s="69"/>
      <c r="OBT8" s="69"/>
      <c r="OBU8" s="69"/>
      <c r="OBV8" s="69"/>
      <c r="OBW8" s="69"/>
      <c r="OBX8" s="69"/>
      <c r="OBY8" s="69"/>
      <c r="OBZ8" s="69"/>
      <c r="OCA8" s="69"/>
      <c r="OCB8" s="69"/>
      <c r="OCC8" s="69"/>
      <c r="OCD8" s="69"/>
      <c r="OCE8" s="69"/>
      <c r="OCF8" s="69"/>
      <c r="OCG8" s="69"/>
      <c r="OCH8" s="69"/>
      <c r="OCI8" s="69"/>
      <c r="OCJ8" s="69"/>
      <c r="OCK8" s="69"/>
      <c r="OCL8" s="69"/>
      <c r="OCM8" s="69"/>
      <c r="OCN8" s="69"/>
      <c r="OCO8" s="69"/>
      <c r="OCP8" s="69"/>
      <c r="OCQ8" s="69"/>
      <c r="OCR8" s="69"/>
      <c r="OCS8" s="69"/>
      <c r="OCT8" s="69"/>
      <c r="OCU8" s="69"/>
      <c r="OCV8" s="69"/>
      <c r="OCW8" s="69"/>
      <c r="OCX8" s="69"/>
      <c r="OCY8" s="69"/>
      <c r="OCZ8" s="69"/>
      <c r="ODA8" s="69"/>
      <c r="ODB8" s="69"/>
      <c r="ODC8" s="69"/>
      <c r="ODD8" s="69"/>
      <c r="ODE8" s="69"/>
      <c r="ODF8" s="69"/>
      <c r="ODG8" s="69"/>
      <c r="ODH8" s="69"/>
      <c r="ODI8" s="69"/>
      <c r="ODJ8" s="69"/>
      <c r="ODK8" s="69"/>
      <c r="ODL8" s="69"/>
      <c r="ODM8" s="69"/>
      <c r="ODN8" s="69"/>
      <c r="ODO8" s="69"/>
      <c r="ODP8" s="69"/>
      <c r="ODQ8" s="69"/>
      <c r="ODR8" s="69"/>
      <c r="ODS8" s="69"/>
      <c r="ODT8" s="69"/>
      <c r="ODU8" s="69"/>
      <c r="ODV8" s="69"/>
      <c r="ODW8" s="69"/>
      <c r="ODX8" s="69"/>
      <c r="ODY8" s="69"/>
      <c r="ODZ8" s="69"/>
      <c r="OEA8" s="69"/>
      <c r="OEB8" s="69"/>
      <c r="OEC8" s="69"/>
      <c r="OED8" s="69"/>
      <c r="OEE8" s="69"/>
      <c r="OEF8" s="69"/>
      <c r="OEG8" s="69"/>
      <c r="OEH8" s="69"/>
      <c r="OEI8" s="69"/>
      <c r="OEJ8" s="69"/>
      <c r="OEK8" s="69"/>
      <c r="OEL8" s="69"/>
      <c r="OEM8" s="69"/>
      <c r="OEN8" s="69"/>
      <c r="OEO8" s="69"/>
      <c r="OEP8" s="69"/>
      <c r="OEQ8" s="69"/>
      <c r="OER8" s="69"/>
      <c r="OES8" s="69"/>
      <c r="OET8" s="69"/>
      <c r="OEU8" s="69"/>
      <c r="OEV8" s="69"/>
      <c r="OEW8" s="69"/>
      <c r="OEX8" s="69"/>
      <c r="OEY8" s="69"/>
      <c r="OEZ8" s="69"/>
      <c r="OFA8" s="69"/>
      <c r="OFB8" s="69"/>
      <c r="OFC8" s="69"/>
      <c r="OFD8" s="69"/>
      <c r="OFE8" s="69"/>
      <c r="OFF8" s="69"/>
      <c r="OFG8" s="69"/>
      <c r="OFH8" s="69"/>
      <c r="OFI8" s="69"/>
      <c r="OFJ8" s="69"/>
      <c r="OFK8" s="69"/>
      <c r="OFL8" s="69"/>
      <c r="OFM8" s="69"/>
      <c r="OFN8" s="69"/>
      <c r="OFO8" s="69"/>
      <c r="OFP8" s="69"/>
      <c r="OFQ8" s="69"/>
      <c r="OFR8" s="69"/>
      <c r="OFS8" s="69"/>
      <c r="OFT8" s="69"/>
      <c r="OFU8" s="69"/>
      <c r="OFV8" s="69"/>
      <c r="OFW8" s="69"/>
      <c r="OFX8" s="69"/>
      <c r="OFY8" s="69"/>
      <c r="OFZ8" s="69"/>
      <c r="OGA8" s="69"/>
      <c r="OGB8" s="69"/>
      <c r="OGC8" s="69"/>
      <c r="OGD8" s="69"/>
      <c r="OGE8" s="69"/>
      <c r="OGF8" s="69"/>
      <c r="OGG8" s="69"/>
      <c r="OGH8" s="69"/>
      <c r="OGI8" s="69"/>
      <c r="OGJ8" s="69"/>
      <c r="OGK8" s="69"/>
      <c r="OGL8" s="69"/>
      <c r="OGM8" s="69"/>
      <c r="OGN8" s="69"/>
      <c r="OGO8" s="69"/>
      <c r="OGP8" s="69"/>
      <c r="OGQ8" s="69"/>
      <c r="OGR8" s="69"/>
      <c r="OGS8" s="69"/>
      <c r="OGT8" s="69"/>
      <c r="OGU8" s="69"/>
      <c r="OGV8" s="69"/>
      <c r="OGW8" s="69"/>
      <c r="OGX8" s="69"/>
      <c r="OGY8" s="69"/>
      <c r="OGZ8" s="69"/>
      <c r="OHA8" s="69"/>
      <c r="OHB8" s="69"/>
      <c r="OHC8" s="69"/>
      <c r="OHD8" s="69"/>
      <c r="OHE8" s="69"/>
      <c r="OHF8" s="69"/>
      <c r="OHG8" s="69"/>
      <c r="OHH8" s="69"/>
      <c r="OHI8" s="69"/>
      <c r="OHJ8" s="69"/>
      <c r="OHK8" s="69"/>
      <c r="OHL8" s="69"/>
      <c r="OHM8" s="69"/>
      <c r="OHN8" s="69"/>
      <c r="OHO8" s="69"/>
      <c r="OHP8" s="69"/>
      <c r="OHQ8" s="69"/>
      <c r="OHR8" s="69"/>
      <c r="OHS8" s="69"/>
      <c r="OHT8" s="69"/>
      <c r="OHU8" s="69"/>
      <c r="OHV8" s="69"/>
      <c r="OHW8" s="69"/>
      <c r="OHX8" s="69"/>
      <c r="OHY8" s="69"/>
      <c r="OHZ8" s="69"/>
      <c r="OIA8" s="69"/>
      <c r="OIB8" s="69"/>
      <c r="OIC8" s="69"/>
      <c r="OID8" s="69"/>
      <c r="OIE8" s="69"/>
      <c r="OIF8" s="69"/>
      <c r="OIG8" s="69"/>
      <c r="OIH8" s="69"/>
      <c r="OII8" s="69"/>
      <c r="OIJ8" s="69"/>
      <c r="OIK8" s="69"/>
      <c r="OIL8" s="69"/>
      <c r="OIM8" s="69"/>
      <c r="OIN8" s="69"/>
      <c r="OIO8" s="69"/>
      <c r="OIP8" s="69"/>
      <c r="OIQ8" s="69"/>
      <c r="OIR8" s="69"/>
      <c r="OIS8" s="69"/>
      <c r="OIT8" s="69"/>
      <c r="OIU8" s="69"/>
      <c r="OIV8" s="69"/>
      <c r="OIW8" s="69"/>
      <c r="OIX8" s="69"/>
      <c r="OIY8" s="69"/>
      <c r="OIZ8" s="69"/>
      <c r="OJA8" s="69"/>
      <c r="OJB8" s="69"/>
      <c r="OJC8" s="69"/>
      <c r="OJD8" s="69"/>
      <c r="OJE8" s="69"/>
      <c r="OJF8" s="69"/>
      <c r="OJG8" s="69"/>
      <c r="OJH8" s="69"/>
      <c r="OJI8" s="69"/>
      <c r="OJJ8" s="69"/>
      <c r="OJK8" s="69"/>
      <c r="OJL8" s="69"/>
      <c r="OJM8" s="69"/>
      <c r="OJN8" s="69"/>
      <c r="OJO8" s="69"/>
      <c r="OJP8" s="69"/>
      <c r="OJQ8" s="69"/>
      <c r="OJR8" s="69"/>
      <c r="OJS8" s="69"/>
      <c r="OJT8" s="69"/>
      <c r="OJU8" s="69"/>
      <c r="OJV8" s="69"/>
      <c r="OJW8" s="69"/>
      <c r="OJX8" s="69"/>
      <c r="OJY8" s="69"/>
      <c r="OJZ8" s="69"/>
      <c r="OKA8" s="69"/>
      <c r="OKB8" s="69"/>
      <c r="OKC8" s="69"/>
      <c r="OKD8" s="69"/>
      <c r="OKE8" s="69"/>
      <c r="OKF8" s="69"/>
      <c r="OKG8" s="69"/>
      <c r="OKH8" s="69"/>
      <c r="OKI8" s="69"/>
      <c r="OKJ8" s="69"/>
      <c r="OKK8" s="69"/>
      <c r="OKL8" s="69"/>
      <c r="OKM8" s="69"/>
      <c r="OKN8" s="69"/>
      <c r="OKO8" s="69"/>
      <c r="OKP8" s="69"/>
      <c r="OKQ8" s="69"/>
      <c r="OKR8" s="69"/>
      <c r="OKS8" s="69"/>
      <c r="OKT8" s="69"/>
      <c r="OKU8" s="69"/>
      <c r="OKV8" s="69"/>
      <c r="OKW8" s="69"/>
      <c r="OKX8" s="69"/>
      <c r="OKY8" s="69"/>
      <c r="OKZ8" s="69"/>
      <c r="OLA8" s="69"/>
      <c r="OLB8" s="69"/>
      <c r="OLC8" s="69"/>
      <c r="OLD8" s="69"/>
      <c r="OLE8" s="69"/>
      <c r="OLF8" s="69"/>
      <c r="OLG8" s="69"/>
      <c r="OLH8" s="69"/>
      <c r="OLI8" s="69"/>
      <c r="OLJ8" s="69"/>
      <c r="OLK8" s="69"/>
      <c r="OLL8" s="69"/>
      <c r="OLM8" s="69"/>
      <c r="OLN8" s="69"/>
      <c r="OLO8" s="69"/>
      <c r="OLP8" s="69"/>
      <c r="OLQ8" s="69"/>
      <c r="OLR8" s="69"/>
      <c r="OLS8" s="69"/>
      <c r="OLT8" s="69"/>
      <c r="OLU8" s="69"/>
      <c r="OLV8" s="69"/>
      <c r="OLW8" s="69"/>
      <c r="OLX8" s="69"/>
      <c r="OLY8" s="69"/>
      <c r="OLZ8" s="69"/>
      <c r="OMA8" s="69"/>
      <c r="OMB8" s="69"/>
      <c r="OMC8" s="69"/>
      <c r="OMD8" s="69"/>
      <c r="OME8" s="69"/>
      <c r="OMF8" s="69"/>
      <c r="OMG8" s="69"/>
      <c r="OMH8" s="69"/>
      <c r="OMI8" s="69"/>
      <c r="OMJ8" s="69"/>
      <c r="OMK8" s="69"/>
      <c r="OML8" s="69"/>
      <c r="OMM8" s="69"/>
      <c r="OMN8" s="69"/>
      <c r="OMO8" s="69"/>
      <c r="OMP8" s="69"/>
      <c r="OMQ8" s="69"/>
      <c r="OMR8" s="69"/>
      <c r="OMS8" s="69"/>
      <c r="OMT8" s="69"/>
      <c r="OMU8" s="69"/>
      <c r="OMV8" s="69"/>
      <c r="OMW8" s="69"/>
      <c r="OMX8" s="69"/>
      <c r="OMY8" s="69"/>
      <c r="OMZ8" s="69"/>
      <c r="ONA8" s="69"/>
      <c r="ONB8" s="69"/>
      <c r="ONC8" s="69"/>
      <c r="OND8" s="69"/>
      <c r="ONE8" s="69"/>
      <c r="ONF8" s="69"/>
      <c r="ONG8" s="69"/>
      <c r="ONH8" s="69"/>
      <c r="ONI8" s="69"/>
      <c r="ONJ8" s="69"/>
      <c r="ONK8" s="69"/>
      <c r="ONL8" s="69"/>
      <c r="ONM8" s="69"/>
      <c r="ONN8" s="69"/>
      <c r="ONO8" s="69"/>
      <c r="ONP8" s="69"/>
      <c r="ONQ8" s="69"/>
      <c r="ONR8" s="69"/>
      <c r="ONS8" s="69"/>
      <c r="ONT8" s="69"/>
      <c r="ONU8" s="69"/>
      <c r="ONV8" s="69"/>
      <c r="ONW8" s="69"/>
      <c r="ONX8" s="69"/>
      <c r="ONY8" s="69"/>
      <c r="ONZ8" s="69"/>
      <c r="OOA8" s="69"/>
      <c r="OOB8" s="69"/>
      <c r="OOC8" s="69"/>
      <c r="OOD8" s="69"/>
      <c r="OOE8" s="69"/>
      <c r="OOF8" s="69"/>
      <c r="OOG8" s="69"/>
      <c r="OOH8" s="69"/>
      <c r="OOI8" s="69"/>
      <c r="OOJ8" s="69"/>
      <c r="OOK8" s="69"/>
      <c r="OOL8" s="69"/>
      <c r="OOM8" s="69"/>
      <c r="OON8" s="69"/>
      <c r="OOO8" s="69"/>
      <c r="OOP8" s="69"/>
      <c r="OOQ8" s="69"/>
      <c r="OOR8" s="69"/>
      <c r="OOS8" s="69"/>
      <c r="OOT8" s="69"/>
      <c r="OOU8" s="69"/>
      <c r="OOV8" s="69"/>
      <c r="OOW8" s="69"/>
      <c r="OOX8" s="69"/>
      <c r="OOY8" s="69"/>
      <c r="OOZ8" s="69"/>
      <c r="OPA8" s="69"/>
      <c r="OPB8" s="69"/>
      <c r="OPC8" s="69"/>
      <c r="OPD8" s="69"/>
      <c r="OPE8" s="69"/>
      <c r="OPF8" s="69"/>
      <c r="OPG8" s="69"/>
      <c r="OPH8" s="69"/>
      <c r="OPI8" s="69"/>
      <c r="OPJ8" s="69"/>
      <c r="OPK8" s="69"/>
      <c r="OPL8" s="69"/>
      <c r="OPM8" s="69"/>
      <c r="OPN8" s="69"/>
      <c r="OPO8" s="69"/>
      <c r="OPP8" s="69"/>
      <c r="OPQ8" s="69"/>
      <c r="OPR8" s="69"/>
      <c r="OPS8" s="69"/>
      <c r="OPT8" s="69"/>
      <c r="OPU8" s="69"/>
      <c r="OPV8" s="69"/>
      <c r="OPW8" s="69"/>
      <c r="OPX8" s="69"/>
      <c r="OPY8" s="69"/>
      <c r="OPZ8" s="69"/>
      <c r="OQA8" s="69"/>
      <c r="OQB8" s="69"/>
      <c r="OQC8" s="69"/>
      <c r="OQD8" s="69"/>
      <c r="OQE8" s="69"/>
      <c r="OQF8" s="69"/>
      <c r="OQG8" s="69"/>
      <c r="OQH8" s="69"/>
      <c r="OQI8" s="69"/>
      <c r="OQJ8" s="69"/>
      <c r="OQK8" s="69"/>
      <c r="OQL8" s="69"/>
      <c r="OQM8" s="69"/>
      <c r="OQN8" s="69"/>
      <c r="OQO8" s="69"/>
      <c r="OQP8" s="69"/>
      <c r="OQQ8" s="69"/>
      <c r="OQR8" s="69"/>
      <c r="OQS8" s="69"/>
      <c r="OQT8" s="69"/>
      <c r="OQU8" s="69"/>
      <c r="OQV8" s="69"/>
      <c r="OQW8" s="69"/>
      <c r="OQX8" s="69"/>
      <c r="OQY8" s="69"/>
      <c r="OQZ8" s="69"/>
      <c r="ORA8" s="69"/>
      <c r="ORB8" s="69"/>
      <c r="ORC8" s="69"/>
      <c r="ORD8" s="69"/>
      <c r="ORE8" s="69"/>
      <c r="ORF8" s="69"/>
      <c r="ORG8" s="69"/>
      <c r="ORH8" s="69"/>
      <c r="ORI8" s="69"/>
      <c r="ORJ8" s="69"/>
      <c r="ORK8" s="69"/>
      <c r="ORL8" s="69"/>
      <c r="ORM8" s="69"/>
      <c r="ORN8" s="69"/>
      <c r="ORO8" s="69"/>
      <c r="ORP8" s="69"/>
      <c r="ORQ8" s="69"/>
      <c r="ORR8" s="69"/>
      <c r="ORS8" s="69"/>
      <c r="ORT8" s="69"/>
      <c r="ORU8" s="69"/>
      <c r="ORV8" s="69"/>
      <c r="ORW8" s="69"/>
      <c r="ORX8" s="69"/>
      <c r="ORY8" s="69"/>
      <c r="ORZ8" s="69"/>
      <c r="OSA8" s="69"/>
      <c r="OSB8" s="69"/>
      <c r="OSC8" s="69"/>
      <c r="OSD8" s="69"/>
      <c r="OSE8" s="69"/>
      <c r="OSF8" s="69"/>
      <c r="OSG8" s="69"/>
      <c r="OSH8" s="69"/>
      <c r="OSI8" s="69"/>
      <c r="OSJ8" s="69"/>
      <c r="OSK8" s="69"/>
      <c r="OSL8" s="69"/>
      <c r="OSM8" s="69"/>
      <c r="OSN8" s="69"/>
      <c r="OSO8" s="69"/>
      <c r="OSP8" s="69"/>
      <c r="OSQ8" s="69"/>
      <c r="OSR8" s="69"/>
      <c r="OSS8" s="69"/>
      <c r="OST8" s="69"/>
      <c r="OSU8" s="69"/>
      <c r="OSV8" s="69"/>
      <c r="OSW8" s="69"/>
      <c r="OSX8" s="69"/>
      <c r="OSY8" s="69"/>
      <c r="OSZ8" s="69"/>
      <c r="OTA8" s="69"/>
      <c r="OTB8" s="69"/>
      <c r="OTC8" s="69"/>
      <c r="OTD8" s="69"/>
      <c r="OTE8" s="69"/>
      <c r="OTF8" s="69"/>
      <c r="OTG8" s="69"/>
      <c r="OTH8" s="69"/>
      <c r="OTI8" s="69"/>
      <c r="OTJ8" s="69"/>
      <c r="OTK8" s="69"/>
      <c r="OTL8" s="69"/>
      <c r="OTM8" s="69"/>
      <c r="OTN8" s="69"/>
      <c r="OTO8" s="69"/>
      <c r="OTP8" s="69"/>
      <c r="OTQ8" s="69"/>
      <c r="OTR8" s="69"/>
      <c r="OTS8" s="69"/>
      <c r="OTT8" s="69"/>
      <c r="OTU8" s="69"/>
      <c r="OTV8" s="69"/>
      <c r="OTW8" s="69"/>
      <c r="OTX8" s="69"/>
      <c r="OTY8" s="69"/>
      <c r="OTZ8" s="69"/>
      <c r="OUA8" s="69"/>
      <c r="OUB8" s="69"/>
      <c r="OUC8" s="69"/>
      <c r="OUD8" s="69"/>
      <c r="OUE8" s="69"/>
      <c r="OUF8" s="69"/>
      <c r="OUG8" s="69"/>
      <c r="OUH8" s="69"/>
      <c r="OUI8" s="69"/>
      <c r="OUJ8" s="69"/>
      <c r="OUK8" s="69"/>
      <c r="OUL8" s="69"/>
      <c r="OUM8" s="69"/>
      <c r="OUN8" s="69"/>
      <c r="OUO8" s="69"/>
      <c r="OUP8" s="69"/>
      <c r="OUQ8" s="69"/>
      <c r="OUR8" s="69"/>
      <c r="OUS8" s="69"/>
      <c r="OUT8" s="69"/>
      <c r="OUU8" s="69"/>
      <c r="OUV8" s="69"/>
      <c r="OUW8" s="69"/>
      <c r="OUX8" s="69"/>
      <c r="OUY8" s="69"/>
      <c r="OUZ8" s="69"/>
      <c r="OVA8" s="69"/>
      <c r="OVB8" s="69"/>
      <c r="OVC8" s="69"/>
      <c r="OVD8" s="69"/>
      <c r="OVE8" s="69"/>
      <c r="OVF8" s="69"/>
      <c r="OVG8" s="69"/>
      <c r="OVH8" s="69"/>
      <c r="OVI8" s="69"/>
      <c r="OVJ8" s="69"/>
      <c r="OVK8" s="69"/>
      <c r="OVL8" s="69"/>
      <c r="OVM8" s="69"/>
      <c r="OVN8" s="69"/>
      <c r="OVO8" s="69"/>
      <c r="OVP8" s="69"/>
      <c r="OVQ8" s="69"/>
      <c r="OVR8" s="69"/>
      <c r="OVS8" s="69"/>
      <c r="OVT8" s="69"/>
      <c r="OVU8" s="69"/>
      <c r="OVV8" s="69"/>
      <c r="OVW8" s="69"/>
      <c r="OVX8" s="69"/>
      <c r="OVY8" s="69"/>
      <c r="OVZ8" s="69"/>
      <c r="OWA8" s="69"/>
      <c r="OWB8" s="69"/>
      <c r="OWC8" s="69"/>
      <c r="OWD8" s="69"/>
      <c r="OWE8" s="69"/>
      <c r="OWF8" s="69"/>
      <c r="OWG8" s="69"/>
      <c r="OWH8" s="69"/>
      <c r="OWI8" s="69"/>
      <c r="OWJ8" s="69"/>
      <c r="OWK8" s="69"/>
      <c r="OWL8" s="69"/>
      <c r="OWM8" s="69"/>
      <c r="OWN8" s="69"/>
      <c r="OWO8" s="69"/>
      <c r="OWP8" s="69"/>
      <c r="OWQ8" s="69"/>
      <c r="OWR8" s="69"/>
      <c r="OWS8" s="69"/>
      <c r="OWT8" s="69"/>
      <c r="OWU8" s="69"/>
      <c r="OWV8" s="69"/>
      <c r="OWW8" s="69"/>
      <c r="OWX8" s="69"/>
      <c r="OWY8" s="69"/>
      <c r="OWZ8" s="69"/>
      <c r="OXA8" s="69"/>
      <c r="OXB8" s="69"/>
      <c r="OXC8" s="69"/>
      <c r="OXD8" s="69"/>
      <c r="OXE8" s="69"/>
      <c r="OXF8" s="69"/>
      <c r="OXG8" s="69"/>
      <c r="OXH8" s="69"/>
      <c r="OXI8" s="69"/>
      <c r="OXJ8" s="69"/>
      <c r="OXK8" s="69"/>
      <c r="OXL8" s="69"/>
      <c r="OXM8" s="69"/>
      <c r="OXN8" s="69"/>
      <c r="OXO8" s="69"/>
      <c r="OXP8" s="69"/>
      <c r="OXQ8" s="69"/>
      <c r="OXR8" s="69"/>
      <c r="OXS8" s="69"/>
      <c r="OXT8" s="69"/>
      <c r="OXU8" s="69"/>
      <c r="OXV8" s="69"/>
      <c r="OXW8" s="69"/>
      <c r="OXX8" s="69"/>
      <c r="OXY8" s="69"/>
      <c r="OXZ8" s="69"/>
      <c r="OYA8" s="69"/>
      <c r="OYB8" s="69"/>
      <c r="OYC8" s="69"/>
      <c r="OYD8" s="69"/>
      <c r="OYE8" s="69"/>
      <c r="OYF8" s="69"/>
      <c r="OYG8" s="69"/>
      <c r="OYH8" s="69"/>
      <c r="OYI8" s="69"/>
      <c r="OYJ8" s="69"/>
      <c r="OYK8" s="69"/>
      <c r="OYL8" s="69"/>
      <c r="OYM8" s="69"/>
      <c r="OYN8" s="69"/>
      <c r="OYO8" s="69"/>
      <c r="OYP8" s="69"/>
      <c r="OYQ8" s="69"/>
      <c r="OYR8" s="69"/>
      <c r="OYS8" s="69"/>
      <c r="OYT8" s="69"/>
      <c r="OYU8" s="69"/>
      <c r="OYV8" s="69"/>
      <c r="OYW8" s="69"/>
      <c r="OYX8" s="69"/>
      <c r="OYY8" s="69"/>
      <c r="OYZ8" s="69"/>
      <c r="OZA8" s="69"/>
      <c r="OZB8" s="69"/>
      <c r="OZC8" s="69"/>
      <c r="OZD8" s="69"/>
      <c r="OZE8" s="69"/>
      <c r="OZF8" s="69"/>
      <c r="OZG8" s="69"/>
      <c r="OZH8" s="69"/>
      <c r="OZI8" s="69"/>
      <c r="OZJ8" s="69"/>
      <c r="OZK8" s="69"/>
      <c r="OZL8" s="69"/>
      <c r="OZM8" s="69"/>
      <c r="OZN8" s="69"/>
      <c r="OZO8" s="69"/>
      <c r="OZP8" s="69"/>
      <c r="OZQ8" s="69"/>
      <c r="OZR8" s="69"/>
      <c r="OZS8" s="69"/>
      <c r="OZT8" s="69"/>
      <c r="OZU8" s="69"/>
      <c r="OZV8" s="69"/>
      <c r="OZW8" s="69"/>
      <c r="OZX8" s="69"/>
      <c r="OZY8" s="69"/>
      <c r="OZZ8" s="69"/>
      <c r="PAA8" s="69"/>
      <c r="PAB8" s="69"/>
      <c r="PAC8" s="69"/>
      <c r="PAD8" s="69"/>
      <c r="PAE8" s="69"/>
      <c r="PAF8" s="69"/>
      <c r="PAG8" s="69"/>
      <c r="PAH8" s="69"/>
      <c r="PAI8" s="69"/>
      <c r="PAJ8" s="69"/>
      <c r="PAK8" s="69"/>
      <c r="PAL8" s="69"/>
      <c r="PAM8" s="69"/>
      <c r="PAN8" s="69"/>
      <c r="PAO8" s="69"/>
      <c r="PAP8" s="69"/>
      <c r="PAQ8" s="69"/>
      <c r="PAR8" s="69"/>
      <c r="PAS8" s="69"/>
      <c r="PAT8" s="69"/>
      <c r="PAU8" s="69"/>
      <c r="PAV8" s="69"/>
      <c r="PAW8" s="69"/>
      <c r="PAX8" s="69"/>
      <c r="PAY8" s="69"/>
      <c r="PAZ8" s="69"/>
      <c r="PBA8" s="69"/>
      <c r="PBB8" s="69"/>
      <c r="PBC8" s="69"/>
      <c r="PBD8" s="69"/>
      <c r="PBE8" s="69"/>
      <c r="PBF8" s="69"/>
      <c r="PBG8" s="69"/>
      <c r="PBH8" s="69"/>
      <c r="PBI8" s="69"/>
      <c r="PBJ8" s="69"/>
      <c r="PBK8" s="69"/>
      <c r="PBL8" s="69"/>
      <c r="PBM8" s="69"/>
      <c r="PBN8" s="69"/>
      <c r="PBO8" s="69"/>
      <c r="PBP8" s="69"/>
      <c r="PBQ8" s="69"/>
      <c r="PBR8" s="69"/>
      <c r="PBS8" s="69"/>
      <c r="PBT8" s="69"/>
      <c r="PBU8" s="69"/>
      <c r="PBV8" s="69"/>
      <c r="PBW8" s="69"/>
      <c r="PBX8" s="69"/>
      <c r="PBY8" s="69"/>
      <c r="PBZ8" s="69"/>
      <c r="PCA8" s="69"/>
      <c r="PCB8" s="69"/>
      <c r="PCC8" s="69"/>
      <c r="PCD8" s="69"/>
      <c r="PCE8" s="69"/>
      <c r="PCF8" s="69"/>
      <c r="PCG8" s="69"/>
      <c r="PCH8" s="69"/>
      <c r="PCI8" s="69"/>
      <c r="PCJ8" s="69"/>
      <c r="PCK8" s="69"/>
      <c r="PCL8" s="69"/>
      <c r="PCM8" s="69"/>
      <c r="PCN8" s="69"/>
      <c r="PCO8" s="69"/>
      <c r="PCP8" s="69"/>
      <c r="PCQ8" s="69"/>
      <c r="PCR8" s="69"/>
      <c r="PCS8" s="69"/>
      <c r="PCT8" s="69"/>
      <c r="PCU8" s="69"/>
      <c r="PCV8" s="69"/>
      <c r="PCW8" s="69"/>
      <c r="PCX8" s="69"/>
      <c r="PCY8" s="69"/>
      <c r="PCZ8" s="69"/>
      <c r="PDA8" s="69"/>
      <c r="PDB8" s="69"/>
      <c r="PDC8" s="69"/>
      <c r="PDD8" s="69"/>
      <c r="PDE8" s="69"/>
      <c r="PDF8" s="69"/>
      <c r="PDG8" s="69"/>
      <c r="PDH8" s="69"/>
      <c r="PDI8" s="69"/>
      <c r="PDJ8" s="69"/>
      <c r="PDK8" s="69"/>
      <c r="PDL8" s="69"/>
      <c r="PDM8" s="69"/>
      <c r="PDN8" s="69"/>
      <c r="PDO8" s="69"/>
      <c r="PDP8" s="69"/>
      <c r="PDQ8" s="69"/>
      <c r="PDR8" s="69"/>
      <c r="PDS8" s="69"/>
      <c r="PDT8" s="69"/>
      <c r="PDU8" s="69"/>
      <c r="PDV8" s="69"/>
      <c r="PDW8" s="69"/>
      <c r="PDX8" s="69"/>
      <c r="PDY8" s="69"/>
      <c r="PDZ8" s="69"/>
      <c r="PEA8" s="69"/>
      <c r="PEB8" s="69"/>
      <c r="PEC8" s="69"/>
      <c r="PED8" s="69"/>
      <c r="PEE8" s="69"/>
      <c r="PEF8" s="69"/>
      <c r="PEG8" s="69"/>
      <c r="PEH8" s="69"/>
      <c r="PEI8" s="69"/>
      <c r="PEJ8" s="69"/>
      <c r="PEK8" s="69"/>
      <c r="PEL8" s="69"/>
      <c r="PEM8" s="69"/>
      <c r="PEN8" s="69"/>
      <c r="PEO8" s="69"/>
      <c r="PEP8" s="69"/>
      <c r="PEQ8" s="69"/>
      <c r="PER8" s="69"/>
      <c r="PES8" s="69"/>
      <c r="PET8" s="69"/>
      <c r="PEU8" s="69"/>
      <c r="PEV8" s="69"/>
      <c r="PEW8" s="69"/>
      <c r="PEX8" s="69"/>
      <c r="PEY8" s="69"/>
      <c r="PEZ8" s="69"/>
      <c r="PFA8" s="69"/>
      <c r="PFB8" s="69"/>
      <c r="PFC8" s="69"/>
      <c r="PFD8" s="69"/>
      <c r="PFE8" s="69"/>
      <c r="PFF8" s="69"/>
      <c r="PFG8" s="69"/>
      <c r="PFH8" s="69"/>
      <c r="PFI8" s="69"/>
      <c r="PFJ8" s="69"/>
      <c r="PFK8" s="69"/>
      <c r="PFL8" s="69"/>
      <c r="PFM8" s="69"/>
      <c r="PFN8" s="69"/>
      <c r="PFO8" s="69"/>
      <c r="PFP8" s="69"/>
      <c r="PFQ8" s="69"/>
      <c r="PFR8" s="69"/>
      <c r="PFS8" s="69"/>
      <c r="PFT8" s="69"/>
      <c r="PFU8" s="69"/>
      <c r="PFV8" s="69"/>
      <c r="PFW8" s="69"/>
      <c r="PFX8" s="69"/>
      <c r="PFY8" s="69"/>
      <c r="PFZ8" s="69"/>
      <c r="PGA8" s="69"/>
      <c r="PGB8" s="69"/>
      <c r="PGC8" s="69"/>
      <c r="PGD8" s="69"/>
      <c r="PGE8" s="69"/>
      <c r="PGF8" s="69"/>
      <c r="PGG8" s="69"/>
      <c r="PGH8" s="69"/>
      <c r="PGI8" s="69"/>
      <c r="PGJ8" s="69"/>
      <c r="PGK8" s="69"/>
      <c r="PGL8" s="69"/>
      <c r="PGM8" s="69"/>
      <c r="PGN8" s="69"/>
      <c r="PGO8" s="69"/>
      <c r="PGP8" s="69"/>
      <c r="PGQ8" s="69"/>
      <c r="PGR8" s="69"/>
      <c r="PGS8" s="69"/>
      <c r="PGT8" s="69"/>
      <c r="PGU8" s="69"/>
      <c r="PGV8" s="69"/>
      <c r="PGW8" s="69"/>
      <c r="PGX8" s="69"/>
      <c r="PGY8" s="69"/>
      <c r="PGZ8" s="69"/>
      <c r="PHA8" s="69"/>
      <c r="PHB8" s="69"/>
      <c r="PHC8" s="69"/>
      <c r="PHD8" s="69"/>
      <c r="PHE8" s="69"/>
      <c r="PHF8" s="69"/>
      <c r="PHG8" s="69"/>
      <c r="PHH8" s="69"/>
      <c r="PHI8" s="69"/>
      <c r="PHJ8" s="69"/>
      <c r="PHK8" s="69"/>
      <c r="PHL8" s="69"/>
      <c r="PHM8" s="69"/>
      <c r="PHN8" s="69"/>
      <c r="PHO8" s="69"/>
      <c r="PHP8" s="69"/>
      <c r="PHQ8" s="69"/>
      <c r="PHR8" s="69"/>
      <c r="PHS8" s="69"/>
      <c r="PHT8" s="69"/>
      <c r="PHU8" s="69"/>
      <c r="PHV8" s="69"/>
      <c r="PHW8" s="69"/>
      <c r="PHX8" s="69"/>
      <c r="PHY8" s="69"/>
      <c r="PHZ8" s="69"/>
      <c r="PIA8" s="69"/>
      <c r="PIB8" s="69"/>
      <c r="PIC8" s="69"/>
      <c r="PID8" s="69"/>
      <c r="PIE8" s="69"/>
      <c r="PIF8" s="69"/>
      <c r="PIG8" s="69"/>
      <c r="PIH8" s="69"/>
      <c r="PII8" s="69"/>
      <c r="PIJ8" s="69"/>
      <c r="PIK8" s="69"/>
      <c r="PIL8" s="69"/>
      <c r="PIM8" s="69"/>
      <c r="PIN8" s="69"/>
      <c r="PIO8" s="69"/>
      <c r="PIP8" s="69"/>
      <c r="PIQ8" s="69"/>
      <c r="PIR8" s="69"/>
      <c r="PIS8" s="69"/>
      <c r="PIT8" s="69"/>
      <c r="PIU8" s="69"/>
      <c r="PIV8" s="69"/>
      <c r="PIW8" s="69"/>
      <c r="PIX8" s="69"/>
      <c r="PIY8" s="69"/>
      <c r="PIZ8" s="69"/>
      <c r="PJA8" s="69"/>
      <c r="PJB8" s="69"/>
      <c r="PJC8" s="69"/>
      <c r="PJD8" s="69"/>
      <c r="PJE8" s="69"/>
      <c r="PJF8" s="69"/>
      <c r="PJG8" s="69"/>
      <c r="PJH8" s="69"/>
      <c r="PJI8" s="69"/>
      <c r="PJJ8" s="69"/>
      <c r="PJK8" s="69"/>
      <c r="PJL8" s="69"/>
      <c r="PJM8" s="69"/>
      <c r="PJN8" s="69"/>
      <c r="PJO8" s="69"/>
      <c r="PJP8" s="69"/>
      <c r="PJQ8" s="69"/>
      <c r="PJR8" s="69"/>
      <c r="PJS8" s="69"/>
      <c r="PJT8" s="69"/>
      <c r="PJU8" s="69"/>
      <c r="PJV8" s="69"/>
      <c r="PJW8" s="69"/>
      <c r="PJX8" s="69"/>
      <c r="PJY8" s="69"/>
      <c r="PJZ8" s="69"/>
      <c r="PKA8" s="69"/>
      <c r="PKB8" s="69"/>
      <c r="PKC8" s="69"/>
      <c r="PKD8" s="69"/>
      <c r="PKE8" s="69"/>
      <c r="PKF8" s="69"/>
      <c r="PKG8" s="69"/>
      <c r="PKH8" s="69"/>
      <c r="PKI8" s="69"/>
      <c r="PKJ8" s="69"/>
      <c r="PKK8" s="69"/>
      <c r="PKL8" s="69"/>
      <c r="PKM8" s="69"/>
      <c r="PKN8" s="69"/>
      <c r="PKO8" s="69"/>
      <c r="PKP8" s="69"/>
      <c r="PKQ8" s="69"/>
      <c r="PKR8" s="69"/>
      <c r="PKS8" s="69"/>
      <c r="PKT8" s="69"/>
      <c r="PKU8" s="69"/>
      <c r="PKV8" s="69"/>
      <c r="PKW8" s="69"/>
      <c r="PKX8" s="69"/>
      <c r="PKY8" s="69"/>
      <c r="PKZ8" s="69"/>
      <c r="PLA8" s="69"/>
      <c r="PLB8" s="69"/>
      <c r="PLC8" s="69"/>
      <c r="PLD8" s="69"/>
      <c r="PLE8" s="69"/>
      <c r="PLF8" s="69"/>
      <c r="PLG8" s="69"/>
      <c r="PLH8" s="69"/>
      <c r="PLI8" s="69"/>
      <c r="PLJ8" s="69"/>
      <c r="PLK8" s="69"/>
      <c r="PLL8" s="69"/>
      <c r="PLM8" s="69"/>
      <c r="PLN8" s="69"/>
      <c r="PLO8" s="69"/>
      <c r="PLP8" s="69"/>
      <c r="PLQ8" s="69"/>
      <c r="PLR8" s="69"/>
      <c r="PLS8" s="69"/>
      <c r="PLT8" s="69"/>
      <c r="PLU8" s="69"/>
      <c r="PLV8" s="69"/>
      <c r="PLW8" s="69"/>
      <c r="PLX8" s="69"/>
      <c r="PLY8" s="69"/>
      <c r="PLZ8" s="69"/>
      <c r="PMA8" s="69"/>
      <c r="PMB8" s="69"/>
      <c r="PMC8" s="69"/>
      <c r="PMD8" s="69"/>
      <c r="PME8" s="69"/>
      <c r="PMF8" s="69"/>
      <c r="PMG8" s="69"/>
      <c r="PMH8" s="69"/>
      <c r="PMI8" s="69"/>
      <c r="PMJ8" s="69"/>
      <c r="PMK8" s="69"/>
      <c r="PML8" s="69"/>
      <c r="PMM8" s="69"/>
      <c r="PMN8" s="69"/>
      <c r="PMO8" s="69"/>
      <c r="PMP8" s="69"/>
      <c r="PMQ8" s="69"/>
      <c r="PMR8" s="69"/>
      <c r="PMS8" s="69"/>
      <c r="PMT8" s="69"/>
      <c r="PMU8" s="69"/>
      <c r="PMV8" s="69"/>
      <c r="PMW8" s="69"/>
      <c r="PMX8" s="69"/>
      <c r="PMY8" s="69"/>
      <c r="PMZ8" s="69"/>
      <c r="PNA8" s="69"/>
      <c r="PNB8" s="69"/>
      <c r="PNC8" s="69"/>
      <c r="PND8" s="69"/>
      <c r="PNE8" s="69"/>
      <c r="PNF8" s="69"/>
      <c r="PNG8" s="69"/>
      <c r="PNH8" s="69"/>
      <c r="PNI8" s="69"/>
      <c r="PNJ8" s="69"/>
      <c r="PNK8" s="69"/>
      <c r="PNL8" s="69"/>
      <c r="PNM8" s="69"/>
      <c r="PNN8" s="69"/>
      <c r="PNO8" s="69"/>
      <c r="PNP8" s="69"/>
      <c r="PNQ8" s="69"/>
      <c r="PNR8" s="69"/>
      <c r="PNS8" s="69"/>
      <c r="PNT8" s="69"/>
      <c r="PNU8" s="69"/>
      <c r="PNV8" s="69"/>
      <c r="PNW8" s="69"/>
      <c r="PNX8" s="69"/>
      <c r="PNY8" s="69"/>
      <c r="PNZ8" s="69"/>
      <c r="POA8" s="69"/>
      <c r="POB8" s="69"/>
      <c r="POC8" s="69"/>
      <c r="POD8" s="69"/>
      <c r="POE8" s="69"/>
      <c r="POF8" s="69"/>
      <c r="POG8" s="69"/>
      <c r="POH8" s="69"/>
      <c r="POI8" s="69"/>
      <c r="POJ8" s="69"/>
      <c r="POK8" s="69"/>
      <c r="POL8" s="69"/>
      <c r="POM8" s="69"/>
      <c r="PON8" s="69"/>
      <c r="POO8" s="69"/>
      <c r="POP8" s="69"/>
      <c r="POQ8" s="69"/>
      <c r="POR8" s="69"/>
      <c r="POS8" s="69"/>
      <c r="POT8" s="69"/>
      <c r="POU8" s="69"/>
      <c r="POV8" s="69"/>
      <c r="POW8" s="69"/>
      <c r="POX8" s="69"/>
      <c r="POY8" s="69"/>
      <c r="POZ8" s="69"/>
      <c r="PPA8" s="69"/>
      <c r="PPB8" s="69"/>
      <c r="PPC8" s="69"/>
      <c r="PPD8" s="69"/>
      <c r="PPE8" s="69"/>
      <c r="PPF8" s="69"/>
      <c r="PPG8" s="69"/>
      <c r="PPH8" s="69"/>
      <c r="PPI8" s="69"/>
      <c r="PPJ8" s="69"/>
      <c r="PPK8" s="69"/>
      <c r="PPL8" s="69"/>
      <c r="PPM8" s="69"/>
      <c r="PPN8" s="69"/>
      <c r="PPO8" s="69"/>
      <c r="PPP8" s="69"/>
      <c r="PPQ8" s="69"/>
      <c r="PPR8" s="69"/>
      <c r="PPS8" s="69"/>
      <c r="PPT8" s="69"/>
      <c r="PPU8" s="69"/>
      <c r="PPV8" s="69"/>
      <c r="PPW8" s="69"/>
      <c r="PPX8" s="69"/>
      <c r="PPY8" s="69"/>
      <c r="PPZ8" s="69"/>
      <c r="PQA8" s="69"/>
      <c r="PQB8" s="69"/>
      <c r="PQC8" s="69"/>
      <c r="PQD8" s="69"/>
      <c r="PQE8" s="69"/>
      <c r="PQF8" s="69"/>
      <c r="PQG8" s="69"/>
      <c r="PQH8" s="69"/>
      <c r="PQI8" s="69"/>
      <c r="PQJ8" s="69"/>
      <c r="PQK8" s="69"/>
      <c r="PQL8" s="69"/>
      <c r="PQM8" s="69"/>
      <c r="PQN8" s="69"/>
      <c r="PQO8" s="69"/>
      <c r="PQP8" s="69"/>
      <c r="PQQ8" s="69"/>
      <c r="PQR8" s="69"/>
      <c r="PQS8" s="69"/>
      <c r="PQT8" s="69"/>
      <c r="PQU8" s="69"/>
      <c r="PQV8" s="69"/>
      <c r="PQW8" s="69"/>
      <c r="PQX8" s="69"/>
      <c r="PQY8" s="69"/>
      <c r="PQZ8" s="69"/>
      <c r="PRA8" s="69"/>
      <c r="PRB8" s="69"/>
      <c r="PRC8" s="69"/>
      <c r="PRD8" s="69"/>
      <c r="PRE8" s="69"/>
      <c r="PRF8" s="69"/>
      <c r="PRG8" s="69"/>
      <c r="PRH8" s="69"/>
      <c r="PRI8" s="69"/>
      <c r="PRJ8" s="69"/>
      <c r="PRK8" s="69"/>
      <c r="PRL8" s="69"/>
      <c r="PRM8" s="69"/>
      <c r="PRN8" s="69"/>
      <c r="PRO8" s="69"/>
      <c r="PRP8" s="69"/>
      <c r="PRQ8" s="69"/>
      <c r="PRR8" s="69"/>
      <c r="PRS8" s="69"/>
      <c r="PRT8" s="69"/>
      <c r="PRU8" s="69"/>
      <c r="PRV8" s="69"/>
      <c r="PRW8" s="69"/>
      <c r="PRX8" s="69"/>
      <c r="PRY8" s="69"/>
      <c r="PRZ8" s="69"/>
      <c r="PSA8" s="69"/>
      <c r="PSB8" s="69"/>
      <c r="PSC8" s="69"/>
      <c r="PSD8" s="69"/>
      <c r="PSE8" s="69"/>
      <c r="PSF8" s="69"/>
      <c r="PSG8" s="69"/>
      <c r="PSH8" s="69"/>
      <c r="PSI8" s="69"/>
      <c r="PSJ8" s="69"/>
      <c r="PSK8" s="69"/>
      <c r="PSL8" s="69"/>
      <c r="PSM8" s="69"/>
      <c r="PSN8" s="69"/>
      <c r="PSO8" s="69"/>
      <c r="PSP8" s="69"/>
      <c r="PSQ8" s="69"/>
      <c r="PSR8" s="69"/>
      <c r="PSS8" s="69"/>
      <c r="PST8" s="69"/>
      <c r="PSU8" s="69"/>
      <c r="PSV8" s="69"/>
      <c r="PSW8" s="69"/>
      <c r="PSX8" s="69"/>
      <c r="PSY8" s="69"/>
      <c r="PSZ8" s="69"/>
      <c r="PTA8" s="69"/>
      <c r="PTB8" s="69"/>
      <c r="PTC8" s="69"/>
      <c r="PTD8" s="69"/>
      <c r="PTE8" s="69"/>
      <c r="PTF8" s="69"/>
      <c r="PTG8" s="69"/>
      <c r="PTH8" s="69"/>
      <c r="PTI8" s="69"/>
      <c r="PTJ8" s="69"/>
      <c r="PTK8" s="69"/>
      <c r="PTL8" s="69"/>
      <c r="PTM8" s="69"/>
      <c r="PTN8" s="69"/>
      <c r="PTO8" s="69"/>
      <c r="PTP8" s="69"/>
      <c r="PTQ8" s="69"/>
      <c r="PTR8" s="69"/>
      <c r="PTS8" s="69"/>
      <c r="PTT8" s="69"/>
      <c r="PTU8" s="69"/>
      <c r="PTV8" s="69"/>
      <c r="PTW8" s="69"/>
      <c r="PTX8" s="69"/>
      <c r="PTY8" s="69"/>
      <c r="PTZ8" s="69"/>
      <c r="PUA8" s="69"/>
      <c r="PUB8" s="69"/>
      <c r="PUC8" s="69"/>
      <c r="PUD8" s="69"/>
      <c r="PUE8" s="69"/>
      <c r="PUF8" s="69"/>
      <c r="PUG8" s="69"/>
      <c r="PUH8" s="69"/>
      <c r="PUI8" s="69"/>
      <c r="PUJ8" s="69"/>
      <c r="PUK8" s="69"/>
      <c r="PUL8" s="69"/>
      <c r="PUM8" s="69"/>
      <c r="PUN8" s="69"/>
      <c r="PUO8" s="69"/>
      <c r="PUP8" s="69"/>
      <c r="PUQ8" s="69"/>
      <c r="PUR8" s="69"/>
      <c r="PUS8" s="69"/>
      <c r="PUT8" s="69"/>
      <c r="PUU8" s="69"/>
      <c r="PUV8" s="69"/>
      <c r="PUW8" s="69"/>
      <c r="PUX8" s="69"/>
      <c r="PUY8" s="69"/>
      <c r="PUZ8" s="69"/>
      <c r="PVA8" s="69"/>
      <c r="PVB8" s="69"/>
      <c r="PVC8" s="69"/>
      <c r="PVD8" s="69"/>
      <c r="PVE8" s="69"/>
      <c r="PVF8" s="69"/>
      <c r="PVG8" s="69"/>
      <c r="PVH8" s="69"/>
      <c r="PVI8" s="69"/>
      <c r="PVJ8" s="69"/>
      <c r="PVK8" s="69"/>
      <c r="PVL8" s="69"/>
      <c r="PVM8" s="69"/>
      <c r="PVN8" s="69"/>
      <c r="PVO8" s="69"/>
      <c r="PVP8" s="69"/>
      <c r="PVQ8" s="69"/>
      <c r="PVR8" s="69"/>
      <c r="PVS8" s="69"/>
      <c r="PVT8" s="69"/>
      <c r="PVU8" s="69"/>
      <c r="PVV8" s="69"/>
      <c r="PVW8" s="69"/>
      <c r="PVX8" s="69"/>
      <c r="PVY8" s="69"/>
      <c r="PVZ8" s="69"/>
      <c r="PWA8" s="69"/>
      <c r="PWB8" s="69"/>
      <c r="PWC8" s="69"/>
      <c r="PWD8" s="69"/>
      <c r="PWE8" s="69"/>
      <c r="PWF8" s="69"/>
      <c r="PWG8" s="69"/>
      <c r="PWH8" s="69"/>
      <c r="PWI8" s="69"/>
      <c r="PWJ8" s="69"/>
      <c r="PWK8" s="69"/>
      <c r="PWL8" s="69"/>
      <c r="PWM8" s="69"/>
      <c r="PWN8" s="69"/>
      <c r="PWO8" s="69"/>
      <c r="PWP8" s="69"/>
      <c r="PWQ8" s="69"/>
      <c r="PWR8" s="69"/>
      <c r="PWS8" s="69"/>
      <c r="PWT8" s="69"/>
      <c r="PWU8" s="69"/>
      <c r="PWV8" s="69"/>
      <c r="PWW8" s="69"/>
      <c r="PWX8" s="69"/>
      <c r="PWY8" s="69"/>
      <c r="PWZ8" s="69"/>
      <c r="PXA8" s="69"/>
      <c r="PXB8" s="69"/>
      <c r="PXC8" s="69"/>
      <c r="PXD8" s="69"/>
      <c r="PXE8" s="69"/>
      <c r="PXF8" s="69"/>
      <c r="PXG8" s="69"/>
      <c r="PXH8" s="69"/>
      <c r="PXI8" s="69"/>
      <c r="PXJ8" s="69"/>
      <c r="PXK8" s="69"/>
      <c r="PXL8" s="69"/>
      <c r="PXM8" s="69"/>
      <c r="PXN8" s="69"/>
      <c r="PXO8" s="69"/>
      <c r="PXP8" s="69"/>
      <c r="PXQ8" s="69"/>
      <c r="PXR8" s="69"/>
      <c r="PXS8" s="69"/>
      <c r="PXT8" s="69"/>
      <c r="PXU8" s="69"/>
      <c r="PXV8" s="69"/>
      <c r="PXW8" s="69"/>
      <c r="PXX8" s="69"/>
      <c r="PXY8" s="69"/>
      <c r="PXZ8" s="69"/>
      <c r="PYA8" s="69"/>
      <c r="PYB8" s="69"/>
      <c r="PYC8" s="69"/>
      <c r="PYD8" s="69"/>
      <c r="PYE8" s="69"/>
      <c r="PYF8" s="69"/>
      <c r="PYG8" s="69"/>
      <c r="PYH8" s="69"/>
      <c r="PYI8" s="69"/>
      <c r="PYJ8" s="69"/>
      <c r="PYK8" s="69"/>
      <c r="PYL8" s="69"/>
      <c r="PYM8" s="69"/>
      <c r="PYN8" s="69"/>
      <c r="PYO8" s="69"/>
      <c r="PYP8" s="69"/>
      <c r="PYQ8" s="69"/>
      <c r="PYR8" s="69"/>
      <c r="PYS8" s="69"/>
      <c r="PYT8" s="69"/>
      <c r="PYU8" s="69"/>
      <c r="PYV8" s="69"/>
      <c r="PYW8" s="69"/>
      <c r="PYX8" s="69"/>
      <c r="PYY8" s="69"/>
      <c r="PYZ8" s="69"/>
      <c r="PZA8" s="69"/>
      <c r="PZB8" s="69"/>
      <c r="PZC8" s="69"/>
      <c r="PZD8" s="69"/>
      <c r="PZE8" s="69"/>
      <c r="PZF8" s="69"/>
      <c r="PZG8" s="69"/>
      <c r="PZH8" s="69"/>
      <c r="PZI8" s="69"/>
      <c r="PZJ8" s="69"/>
      <c r="PZK8" s="69"/>
      <c r="PZL8" s="69"/>
      <c r="PZM8" s="69"/>
      <c r="PZN8" s="69"/>
      <c r="PZO8" s="69"/>
      <c r="PZP8" s="69"/>
      <c r="PZQ8" s="69"/>
      <c r="PZR8" s="69"/>
      <c r="PZS8" s="69"/>
      <c r="PZT8" s="69"/>
      <c r="PZU8" s="69"/>
      <c r="PZV8" s="69"/>
      <c r="PZW8" s="69"/>
      <c r="PZX8" s="69"/>
      <c r="PZY8" s="69"/>
      <c r="PZZ8" s="69"/>
      <c r="QAA8" s="69"/>
      <c r="QAB8" s="69"/>
      <c r="QAC8" s="69"/>
      <c r="QAD8" s="69"/>
      <c r="QAE8" s="69"/>
      <c r="QAF8" s="69"/>
      <c r="QAG8" s="69"/>
      <c r="QAH8" s="69"/>
      <c r="QAI8" s="69"/>
      <c r="QAJ8" s="69"/>
      <c r="QAK8" s="69"/>
      <c r="QAL8" s="69"/>
      <c r="QAM8" s="69"/>
      <c r="QAN8" s="69"/>
      <c r="QAO8" s="69"/>
      <c r="QAP8" s="69"/>
      <c r="QAQ8" s="69"/>
      <c r="QAR8" s="69"/>
      <c r="QAS8" s="69"/>
      <c r="QAT8" s="69"/>
      <c r="QAU8" s="69"/>
      <c r="QAV8" s="69"/>
      <c r="QAW8" s="69"/>
      <c r="QAX8" s="69"/>
      <c r="QAY8" s="69"/>
      <c r="QAZ8" s="69"/>
      <c r="QBA8" s="69"/>
      <c r="QBB8" s="69"/>
      <c r="QBC8" s="69"/>
      <c r="QBD8" s="69"/>
      <c r="QBE8" s="69"/>
      <c r="QBF8" s="69"/>
      <c r="QBG8" s="69"/>
      <c r="QBH8" s="69"/>
      <c r="QBI8" s="69"/>
      <c r="QBJ8" s="69"/>
      <c r="QBK8" s="69"/>
      <c r="QBL8" s="69"/>
      <c r="QBM8" s="69"/>
      <c r="QBN8" s="69"/>
      <c r="QBO8" s="69"/>
      <c r="QBP8" s="69"/>
      <c r="QBQ8" s="69"/>
      <c r="QBR8" s="69"/>
      <c r="QBS8" s="69"/>
      <c r="QBT8" s="69"/>
      <c r="QBU8" s="69"/>
      <c r="QBV8" s="69"/>
      <c r="QBW8" s="69"/>
      <c r="QBX8" s="69"/>
      <c r="QBY8" s="69"/>
      <c r="QBZ8" s="69"/>
      <c r="QCA8" s="69"/>
      <c r="QCB8" s="69"/>
      <c r="QCC8" s="69"/>
      <c r="QCD8" s="69"/>
      <c r="QCE8" s="69"/>
      <c r="QCF8" s="69"/>
      <c r="QCG8" s="69"/>
      <c r="QCH8" s="69"/>
      <c r="QCI8" s="69"/>
      <c r="QCJ8" s="69"/>
      <c r="QCK8" s="69"/>
      <c r="QCL8" s="69"/>
      <c r="QCM8" s="69"/>
      <c r="QCN8" s="69"/>
      <c r="QCO8" s="69"/>
      <c r="QCP8" s="69"/>
      <c r="QCQ8" s="69"/>
      <c r="QCR8" s="69"/>
      <c r="QCS8" s="69"/>
      <c r="QCT8" s="69"/>
      <c r="QCU8" s="69"/>
      <c r="QCV8" s="69"/>
      <c r="QCW8" s="69"/>
      <c r="QCX8" s="69"/>
      <c r="QCY8" s="69"/>
      <c r="QCZ8" s="69"/>
      <c r="QDA8" s="69"/>
      <c r="QDB8" s="69"/>
      <c r="QDC8" s="69"/>
      <c r="QDD8" s="69"/>
      <c r="QDE8" s="69"/>
      <c r="QDF8" s="69"/>
      <c r="QDG8" s="69"/>
      <c r="QDH8" s="69"/>
      <c r="QDI8" s="69"/>
      <c r="QDJ8" s="69"/>
      <c r="QDK8" s="69"/>
      <c r="QDL8" s="69"/>
      <c r="QDM8" s="69"/>
      <c r="QDN8" s="69"/>
      <c r="QDO8" s="69"/>
      <c r="QDP8" s="69"/>
      <c r="QDQ8" s="69"/>
      <c r="QDR8" s="69"/>
      <c r="QDS8" s="69"/>
      <c r="QDT8" s="69"/>
      <c r="QDU8" s="69"/>
      <c r="QDV8" s="69"/>
      <c r="QDW8" s="69"/>
      <c r="QDX8" s="69"/>
      <c r="QDY8" s="69"/>
      <c r="QDZ8" s="69"/>
      <c r="QEA8" s="69"/>
      <c r="QEB8" s="69"/>
      <c r="QEC8" s="69"/>
      <c r="QED8" s="69"/>
      <c r="QEE8" s="69"/>
      <c r="QEF8" s="69"/>
      <c r="QEG8" s="69"/>
      <c r="QEH8" s="69"/>
      <c r="QEI8" s="69"/>
      <c r="QEJ8" s="69"/>
      <c r="QEK8" s="69"/>
      <c r="QEL8" s="69"/>
      <c r="QEM8" s="69"/>
      <c r="QEN8" s="69"/>
      <c r="QEO8" s="69"/>
      <c r="QEP8" s="69"/>
      <c r="QEQ8" s="69"/>
      <c r="QER8" s="69"/>
      <c r="QES8" s="69"/>
      <c r="QET8" s="69"/>
      <c r="QEU8" s="69"/>
      <c r="QEV8" s="69"/>
      <c r="QEW8" s="69"/>
      <c r="QEX8" s="69"/>
      <c r="QEY8" s="69"/>
      <c r="QEZ8" s="69"/>
      <c r="QFA8" s="69"/>
      <c r="QFB8" s="69"/>
      <c r="QFC8" s="69"/>
      <c r="QFD8" s="69"/>
      <c r="QFE8" s="69"/>
      <c r="QFF8" s="69"/>
      <c r="QFG8" s="69"/>
      <c r="QFH8" s="69"/>
      <c r="QFI8" s="69"/>
      <c r="QFJ8" s="69"/>
      <c r="QFK8" s="69"/>
      <c r="QFL8" s="69"/>
      <c r="QFM8" s="69"/>
      <c r="QFN8" s="69"/>
      <c r="QFO8" s="69"/>
      <c r="QFP8" s="69"/>
      <c r="QFQ8" s="69"/>
      <c r="QFR8" s="69"/>
      <c r="QFS8" s="69"/>
      <c r="QFT8" s="69"/>
      <c r="QFU8" s="69"/>
      <c r="QFV8" s="69"/>
      <c r="QFW8" s="69"/>
      <c r="QFX8" s="69"/>
      <c r="QFY8" s="69"/>
      <c r="QFZ8" s="69"/>
      <c r="QGA8" s="69"/>
      <c r="QGB8" s="69"/>
      <c r="QGC8" s="69"/>
      <c r="QGD8" s="69"/>
      <c r="QGE8" s="69"/>
      <c r="QGF8" s="69"/>
      <c r="QGG8" s="69"/>
      <c r="QGH8" s="69"/>
      <c r="QGI8" s="69"/>
      <c r="QGJ8" s="69"/>
      <c r="QGK8" s="69"/>
      <c r="QGL8" s="69"/>
      <c r="QGM8" s="69"/>
      <c r="QGN8" s="69"/>
      <c r="QGO8" s="69"/>
      <c r="QGP8" s="69"/>
      <c r="QGQ8" s="69"/>
      <c r="QGR8" s="69"/>
      <c r="QGS8" s="69"/>
      <c r="QGT8" s="69"/>
      <c r="QGU8" s="69"/>
      <c r="QGV8" s="69"/>
      <c r="QGW8" s="69"/>
      <c r="QGX8" s="69"/>
      <c r="QGY8" s="69"/>
      <c r="QGZ8" s="69"/>
      <c r="QHA8" s="69"/>
      <c r="QHB8" s="69"/>
      <c r="QHC8" s="69"/>
      <c r="QHD8" s="69"/>
      <c r="QHE8" s="69"/>
      <c r="QHF8" s="69"/>
      <c r="QHG8" s="69"/>
      <c r="QHH8" s="69"/>
      <c r="QHI8" s="69"/>
      <c r="QHJ8" s="69"/>
      <c r="QHK8" s="69"/>
      <c r="QHL8" s="69"/>
      <c r="QHM8" s="69"/>
      <c r="QHN8" s="69"/>
      <c r="QHO8" s="69"/>
      <c r="QHP8" s="69"/>
      <c r="QHQ8" s="69"/>
      <c r="QHR8" s="69"/>
      <c r="QHS8" s="69"/>
      <c r="QHT8" s="69"/>
      <c r="QHU8" s="69"/>
      <c r="QHV8" s="69"/>
      <c r="QHW8" s="69"/>
      <c r="QHX8" s="69"/>
      <c r="QHY8" s="69"/>
      <c r="QHZ8" s="69"/>
      <c r="QIA8" s="69"/>
      <c r="QIB8" s="69"/>
      <c r="QIC8" s="69"/>
      <c r="QID8" s="69"/>
      <c r="QIE8" s="69"/>
      <c r="QIF8" s="69"/>
      <c r="QIG8" s="69"/>
      <c r="QIH8" s="69"/>
      <c r="QII8" s="69"/>
      <c r="QIJ8" s="69"/>
      <c r="QIK8" s="69"/>
      <c r="QIL8" s="69"/>
      <c r="QIM8" s="69"/>
      <c r="QIN8" s="69"/>
      <c r="QIO8" s="69"/>
      <c r="QIP8" s="69"/>
      <c r="QIQ8" s="69"/>
      <c r="QIR8" s="69"/>
      <c r="QIS8" s="69"/>
      <c r="QIT8" s="69"/>
      <c r="QIU8" s="69"/>
      <c r="QIV8" s="69"/>
      <c r="QIW8" s="69"/>
      <c r="QIX8" s="69"/>
      <c r="QIY8" s="69"/>
      <c r="QIZ8" s="69"/>
      <c r="QJA8" s="69"/>
      <c r="QJB8" s="69"/>
      <c r="QJC8" s="69"/>
      <c r="QJD8" s="69"/>
      <c r="QJE8" s="69"/>
      <c r="QJF8" s="69"/>
      <c r="QJG8" s="69"/>
      <c r="QJH8" s="69"/>
      <c r="QJI8" s="69"/>
      <c r="QJJ8" s="69"/>
      <c r="QJK8" s="69"/>
      <c r="QJL8" s="69"/>
      <c r="QJM8" s="69"/>
      <c r="QJN8" s="69"/>
      <c r="QJO8" s="69"/>
      <c r="QJP8" s="69"/>
      <c r="QJQ8" s="69"/>
      <c r="QJR8" s="69"/>
      <c r="QJS8" s="69"/>
      <c r="QJT8" s="69"/>
      <c r="QJU8" s="69"/>
      <c r="QJV8" s="69"/>
      <c r="QJW8" s="69"/>
      <c r="QJX8" s="69"/>
      <c r="QJY8" s="69"/>
      <c r="QJZ8" s="69"/>
      <c r="QKA8" s="69"/>
      <c r="QKB8" s="69"/>
      <c r="QKC8" s="69"/>
      <c r="QKD8" s="69"/>
      <c r="QKE8" s="69"/>
      <c r="QKF8" s="69"/>
      <c r="QKG8" s="69"/>
      <c r="QKH8" s="69"/>
      <c r="QKI8" s="69"/>
      <c r="QKJ8" s="69"/>
      <c r="QKK8" s="69"/>
      <c r="QKL8" s="69"/>
      <c r="QKM8" s="69"/>
      <c r="QKN8" s="69"/>
      <c r="QKO8" s="69"/>
      <c r="QKP8" s="69"/>
      <c r="QKQ8" s="69"/>
      <c r="QKR8" s="69"/>
      <c r="QKS8" s="69"/>
      <c r="QKT8" s="69"/>
      <c r="QKU8" s="69"/>
      <c r="QKV8" s="69"/>
      <c r="QKW8" s="69"/>
      <c r="QKX8" s="69"/>
      <c r="QKY8" s="69"/>
      <c r="QKZ8" s="69"/>
      <c r="QLA8" s="69"/>
      <c r="QLB8" s="69"/>
      <c r="QLC8" s="69"/>
      <c r="QLD8" s="69"/>
      <c r="QLE8" s="69"/>
      <c r="QLF8" s="69"/>
      <c r="QLG8" s="69"/>
      <c r="QLH8" s="69"/>
      <c r="QLI8" s="69"/>
      <c r="QLJ8" s="69"/>
      <c r="QLK8" s="69"/>
      <c r="QLL8" s="69"/>
      <c r="QLM8" s="69"/>
      <c r="QLN8" s="69"/>
      <c r="QLO8" s="69"/>
      <c r="QLP8" s="69"/>
      <c r="QLQ8" s="69"/>
      <c r="QLR8" s="69"/>
      <c r="QLS8" s="69"/>
      <c r="QLT8" s="69"/>
      <c r="QLU8" s="69"/>
      <c r="QLV8" s="69"/>
      <c r="QLW8" s="69"/>
      <c r="QLX8" s="69"/>
      <c r="QLY8" s="69"/>
      <c r="QLZ8" s="69"/>
      <c r="QMA8" s="69"/>
      <c r="QMB8" s="69"/>
      <c r="QMC8" s="69"/>
      <c r="QMD8" s="69"/>
      <c r="QME8" s="69"/>
      <c r="QMF8" s="69"/>
      <c r="QMG8" s="69"/>
      <c r="QMH8" s="69"/>
      <c r="QMI8" s="69"/>
      <c r="QMJ8" s="69"/>
      <c r="QMK8" s="69"/>
      <c r="QML8" s="69"/>
      <c r="QMM8" s="69"/>
      <c r="QMN8" s="69"/>
      <c r="QMO8" s="69"/>
      <c r="QMP8" s="69"/>
      <c r="QMQ8" s="69"/>
      <c r="QMR8" s="69"/>
      <c r="QMS8" s="69"/>
      <c r="QMT8" s="69"/>
      <c r="QMU8" s="69"/>
      <c r="QMV8" s="69"/>
      <c r="QMW8" s="69"/>
      <c r="QMX8" s="69"/>
      <c r="QMY8" s="69"/>
      <c r="QMZ8" s="69"/>
      <c r="QNA8" s="69"/>
      <c r="QNB8" s="69"/>
      <c r="QNC8" s="69"/>
      <c r="QND8" s="69"/>
      <c r="QNE8" s="69"/>
      <c r="QNF8" s="69"/>
      <c r="QNG8" s="69"/>
      <c r="QNH8" s="69"/>
      <c r="QNI8" s="69"/>
      <c r="QNJ8" s="69"/>
      <c r="QNK8" s="69"/>
      <c r="QNL8" s="69"/>
      <c r="QNM8" s="69"/>
      <c r="QNN8" s="69"/>
      <c r="QNO8" s="69"/>
      <c r="QNP8" s="69"/>
      <c r="QNQ8" s="69"/>
      <c r="QNR8" s="69"/>
      <c r="QNS8" s="69"/>
      <c r="QNT8" s="69"/>
      <c r="QNU8" s="69"/>
      <c r="QNV8" s="69"/>
      <c r="QNW8" s="69"/>
      <c r="QNX8" s="69"/>
      <c r="QNY8" s="69"/>
      <c r="QNZ8" s="69"/>
      <c r="QOA8" s="69"/>
      <c r="QOB8" s="69"/>
      <c r="QOC8" s="69"/>
      <c r="QOD8" s="69"/>
      <c r="QOE8" s="69"/>
      <c r="QOF8" s="69"/>
      <c r="QOG8" s="69"/>
      <c r="QOH8" s="69"/>
      <c r="QOI8" s="69"/>
      <c r="QOJ8" s="69"/>
      <c r="QOK8" s="69"/>
      <c r="QOL8" s="69"/>
      <c r="QOM8" s="69"/>
      <c r="QON8" s="69"/>
      <c r="QOO8" s="69"/>
      <c r="QOP8" s="69"/>
      <c r="QOQ8" s="69"/>
      <c r="QOR8" s="69"/>
      <c r="QOS8" s="69"/>
      <c r="QOT8" s="69"/>
      <c r="QOU8" s="69"/>
      <c r="QOV8" s="69"/>
      <c r="QOW8" s="69"/>
      <c r="QOX8" s="69"/>
      <c r="QOY8" s="69"/>
      <c r="QOZ8" s="69"/>
      <c r="QPA8" s="69"/>
      <c r="QPB8" s="69"/>
      <c r="QPC8" s="69"/>
      <c r="QPD8" s="69"/>
      <c r="QPE8" s="69"/>
      <c r="QPF8" s="69"/>
      <c r="QPG8" s="69"/>
      <c r="QPH8" s="69"/>
      <c r="QPI8" s="69"/>
      <c r="QPJ8" s="69"/>
      <c r="QPK8" s="69"/>
      <c r="QPL8" s="69"/>
      <c r="QPM8" s="69"/>
      <c r="QPN8" s="69"/>
      <c r="QPO8" s="69"/>
      <c r="QPP8" s="69"/>
      <c r="QPQ8" s="69"/>
      <c r="QPR8" s="69"/>
      <c r="QPS8" s="69"/>
      <c r="QPT8" s="69"/>
      <c r="QPU8" s="69"/>
      <c r="QPV8" s="69"/>
      <c r="QPW8" s="69"/>
      <c r="QPX8" s="69"/>
      <c r="QPY8" s="69"/>
      <c r="QPZ8" s="69"/>
      <c r="QQA8" s="69"/>
      <c r="QQB8" s="69"/>
      <c r="QQC8" s="69"/>
      <c r="QQD8" s="69"/>
      <c r="QQE8" s="69"/>
      <c r="QQF8" s="69"/>
      <c r="QQG8" s="69"/>
      <c r="QQH8" s="69"/>
      <c r="QQI8" s="69"/>
      <c r="QQJ8" s="69"/>
      <c r="QQK8" s="69"/>
      <c r="QQL8" s="69"/>
      <c r="QQM8" s="69"/>
      <c r="QQN8" s="69"/>
      <c r="QQO8" s="69"/>
      <c r="QQP8" s="69"/>
      <c r="QQQ8" s="69"/>
      <c r="QQR8" s="69"/>
      <c r="QQS8" s="69"/>
      <c r="QQT8" s="69"/>
      <c r="QQU8" s="69"/>
      <c r="QQV8" s="69"/>
      <c r="QQW8" s="69"/>
      <c r="QQX8" s="69"/>
      <c r="QQY8" s="69"/>
      <c r="QQZ8" s="69"/>
      <c r="QRA8" s="69"/>
      <c r="QRB8" s="69"/>
      <c r="QRC8" s="69"/>
      <c r="QRD8" s="69"/>
      <c r="QRE8" s="69"/>
      <c r="QRF8" s="69"/>
      <c r="QRG8" s="69"/>
      <c r="QRH8" s="69"/>
      <c r="QRI8" s="69"/>
      <c r="QRJ8" s="69"/>
      <c r="QRK8" s="69"/>
      <c r="QRL8" s="69"/>
      <c r="QRM8" s="69"/>
      <c r="QRN8" s="69"/>
      <c r="QRO8" s="69"/>
      <c r="QRP8" s="69"/>
      <c r="QRQ8" s="69"/>
      <c r="QRR8" s="69"/>
      <c r="QRS8" s="69"/>
      <c r="QRT8" s="69"/>
      <c r="QRU8" s="69"/>
      <c r="QRV8" s="69"/>
      <c r="QRW8" s="69"/>
      <c r="QRX8" s="69"/>
      <c r="QRY8" s="69"/>
      <c r="QRZ8" s="69"/>
      <c r="QSA8" s="69"/>
      <c r="QSB8" s="69"/>
      <c r="QSC8" s="69"/>
      <c r="QSD8" s="69"/>
      <c r="QSE8" s="69"/>
      <c r="QSF8" s="69"/>
      <c r="QSG8" s="69"/>
      <c r="QSH8" s="69"/>
      <c r="QSI8" s="69"/>
      <c r="QSJ8" s="69"/>
      <c r="QSK8" s="69"/>
      <c r="QSL8" s="69"/>
      <c r="QSM8" s="69"/>
      <c r="QSN8" s="69"/>
      <c r="QSO8" s="69"/>
      <c r="QSP8" s="69"/>
      <c r="QSQ8" s="69"/>
      <c r="QSR8" s="69"/>
      <c r="QSS8" s="69"/>
      <c r="QST8" s="69"/>
      <c r="QSU8" s="69"/>
      <c r="QSV8" s="69"/>
      <c r="QSW8" s="69"/>
      <c r="QSX8" s="69"/>
      <c r="QSY8" s="69"/>
      <c r="QSZ8" s="69"/>
      <c r="QTA8" s="69"/>
      <c r="QTB8" s="69"/>
      <c r="QTC8" s="69"/>
      <c r="QTD8" s="69"/>
      <c r="QTE8" s="69"/>
      <c r="QTF8" s="69"/>
      <c r="QTG8" s="69"/>
      <c r="QTH8" s="69"/>
      <c r="QTI8" s="69"/>
      <c r="QTJ8" s="69"/>
      <c r="QTK8" s="69"/>
      <c r="QTL8" s="69"/>
      <c r="QTM8" s="69"/>
      <c r="QTN8" s="69"/>
      <c r="QTO8" s="69"/>
      <c r="QTP8" s="69"/>
      <c r="QTQ8" s="69"/>
      <c r="QTR8" s="69"/>
      <c r="QTS8" s="69"/>
      <c r="QTT8" s="69"/>
      <c r="QTU8" s="69"/>
      <c r="QTV8" s="69"/>
      <c r="QTW8" s="69"/>
      <c r="QTX8" s="69"/>
      <c r="QTY8" s="69"/>
      <c r="QTZ8" s="69"/>
      <c r="QUA8" s="69"/>
      <c r="QUB8" s="69"/>
      <c r="QUC8" s="69"/>
      <c r="QUD8" s="69"/>
      <c r="QUE8" s="69"/>
      <c r="QUF8" s="69"/>
      <c r="QUG8" s="69"/>
      <c r="QUH8" s="69"/>
      <c r="QUI8" s="69"/>
      <c r="QUJ8" s="69"/>
      <c r="QUK8" s="69"/>
      <c r="QUL8" s="69"/>
      <c r="QUM8" s="69"/>
      <c r="QUN8" s="69"/>
      <c r="QUO8" s="69"/>
      <c r="QUP8" s="69"/>
      <c r="QUQ8" s="69"/>
      <c r="QUR8" s="69"/>
      <c r="QUS8" s="69"/>
      <c r="QUT8" s="69"/>
      <c r="QUU8" s="69"/>
      <c r="QUV8" s="69"/>
      <c r="QUW8" s="69"/>
      <c r="QUX8" s="69"/>
      <c r="QUY8" s="69"/>
      <c r="QUZ8" s="69"/>
      <c r="QVA8" s="69"/>
      <c r="QVB8" s="69"/>
      <c r="QVC8" s="69"/>
      <c r="QVD8" s="69"/>
      <c r="QVE8" s="69"/>
      <c r="QVF8" s="69"/>
      <c r="QVG8" s="69"/>
      <c r="QVH8" s="69"/>
      <c r="QVI8" s="69"/>
      <c r="QVJ8" s="69"/>
      <c r="QVK8" s="69"/>
      <c r="QVL8" s="69"/>
      <c r="QVM8" s="69"/>
      <c r="QVN8" s="69"/>
      <c r="QVO8" s="69"/>
      <c r="QVP8" s="69"/>
      <c r="QVQ8" s="69"/>
      <c r="QVR8" s="69"/>
      <c r="QVS8" s="69"/>
      <c r="QVT8" s="69"/>
      <c r="QVU8" s="69"/>
      <c r="QVV8" s="69"/>
      <c r="QVW8" s="69"/>
      <c r="QVX8" s="69"/>
      <c r="QVY8" s="69"/>
      <c r="QVZ8" s="69"/>
      <c r="QWA8" s="69"/>
      <c r="QWB8" s="69"/>
      <c r="QWC8" s="69"/>
      <c r="QWD8" s="69"/>
      <c r="QWE8" s="69"/>
      <c r="QWF8" s="69"/>
      <c r="QWG8" s="69"/>
      <c r="QWH8" s="69"/>
      <c r="QWI8" s="69"/>
      <c r="QWJ8" s="69"/>
      <c r="QWK8" s="69"/>
      <c r="QWL8" s="69"/>
      <c r="QWM8" s="69"/>
      <c r="QWN8" s="69"/>
      <c r="QWO8" s="69"/>
      <c r="QWP8" s="69"/>
      <c r="QWQ8" s="69"/>
      <c r="QWR8" s="69"/>
      <c r="QWS8" s="69"/>
      <c r="QWT8" s="69"/>
      <c r="QWU8" s="69"/>
      <c r="QWV8" s="69"/>
      <c r="QWW8" s="69"/>
      <c r="QWX8" s="69"/>
      <c r="QWY8" s="69"/>
      <c r="QWZ8" s="69"/>
      <c r="QXA8" s="69"/>
      <c r="QXB8" s="69"/>
      <c r="QXC8" s="69"/>
      <c r="QXD8" s="69"/>
      <c r="QXE8" s="69"/>
      <c r="QXF8" s="69"/>
      <c r="QXG8" s="69"/>
      <c r="QXH8" s="69"/>
      <c r="QXI8" s="69"/>
      <c r="QXJ8" s="69"/>
      <c r="QXK8" s="69"/>
      <c r="QXL8" s="69"/>
      <c r="QXM8" s="69"/>
      <c r="QXN8" s="69"/>
      <c r="QXO8" s="69"/>
      <c r="QXP8" s="69"/>
      <c r="QXQ8" s="69"/>
      <c r="QXR8" s="69"/>
      <c r="QXS8" s="69"/>
      <c r="QXT8" s="69"/>
      <c r="QXU8" s="69"/>
      <c r="QXV8" s="69"/>
      <c r="QXW8" s="69"/>
      <c r="QXX8" s="69"/>
      <c r="QXY8" s="69"/>
      <c r="QXZ8" s="69"/>
      <c r="QYA8" s="69"/>
      <c r="QYB8" s="69"/>
      <c r="QYC8" s="69"/>
      <c r="QYD8" s="69"/>
      <c r="QYE8" s="69"/>
      <c r="QYF8" s="69"/>
      <c r="QYG8" s="69"/>
      <c r="QYH8" s="69"/>
      <c r="QYI8" s="69"/>
      <c r="QYJ8" s="69"/>
      <c r="QYK8" s="69"/>
      <c r="QYL8" s="69"/>
      <c r="QYM8" s="69"/>
      <c r="QYN8" s="69"/>
      <c r="QYO8" s="69"/>
      <c r="QYP8" s="69"/>
      <c r="QYQ8" s="69"/>
      <c r="QYR8" s="69"/>
      <c r="QYS8" s="69"/>
      <c r="QYT8" s="69"/>
      <c r="QYU8" s="69"/>
      <c r="QYV8" s="69"/>
      <c r="QYW8" s="69"/>
      <c r="QYX8" s="69"/>
      <c r="QYY8" s="69"/>
      <c r="QYZ8" s="69"/>
      <c r="QZA8" s="69"/>
      <c r="QZB8" s="69"/>
      <c r="QZC8" s="69"/>
      <c r="QZD8" s="69"/>
      <c r="QZE8" s="69"/>
      <c r="QZF8" s="69"/>
      <c r="QZG8" s="69"/>
      <c r="QZH8" s="69"/>
      <c r="QZI8" s="69"/>
      <c r="QZJ8" s="69"/>
      <c r="QZK8" s="69"/>
      <c r="QZL8" s="69"/>
      <c r="QZM8" s="69"/>
      <c r="QZN8" s="69"/>
      <c r="QZO8" s="69"/>
      <c r="QZP8" s="69"/>
      <c r="QZQ8" s="69"/>
      <c r="QZR8" s="69"/>
      <c r="QZS8" s="69"/>
      <c r="QZT8" s="69"/>
      <c r="QZU8" s="69"/>
      <c r="QZV8" s="69"/>
      <c r="QZW8" s="69"/>
      <c r="QZX8" s="69"/>
      <c r="QZY8" s="69"/>
      <c r="QZZ8" s="69"/>
      <c r="RAA8" s="69"/>
      <c r="RAB8" s="69"/>
      <c r="RAC8" s="69"/>
      <c r="RAD8" s="69"/>
      <c r="RAE8" s="69"/>
      <c r="RAF8" s="69"/>
      <c r="RAG8" s="69"/>
      <c r="RAH8" s="69"/>
      <c r="RAI8" s="69"/>
      <c r="RAJ8" s="69"/>
      <c r="RAK8" s="69"/>
      <c r="RAL8" s="69"/>
      <c r="RAM8" s="69"/>
      <c r="RAN8" s="69"/>
      <c r="RAO8" s="69"/>
      <c r="RAP8" s="69"/>
      <c r="RAQ8" s="69"/>
      <c r="RAR8" s="69"/>
      <c r="RAS8" s="69"/>
      <c r="RAT8" s="69"/>
      <c r="RAU8" s="69"/>
      <c r="RAV8" s="69"/>
      <c r="RAW8" s="69"/>
      <c r="RAX8" s="69"/>
      <c r="RAY8" s="69"/>
      <c r="RAZ8" s="69"/>
      <c r="RBA8" s="69"/>
      <c r="RBB8" s="69"/>
      <c r="RBC8" s="69"/>
      <c r="RBD8" s="69"/>
      <c r="RBE8" s="69"/>
      <c r="RBF8" s="69"/>
      <c r="RBG8" s="69"/>
      <c r="RBH8" s="69"/>
      <c r="RBI8" s="69"/>
      <c r="RBJ8" s="69"/>
      <c r="RBK8" s="69"/>
      <c r="RBL8" s="69"/>
      <c r="RBM8" s="69"/>
      <c r="RBN8" s="69"/>
      <c r="RBO8" s="69"/>
      <c r="RBP8" s="69"/>
      <c r="RBQ8" s="69"/>
      <c r="RBR8" s="69"/>
      <c r="RBS8" s="69"/>
      <c r="RBT8" s="69"/>
      <c r="RBU8" s="69"/>
      <c r="RBV8" s="69"/>
      <c r="RBW8" s="69"/>
      <c r="RBX8" s="69"/>
      <c r="RBY8" s="69"/>
      <c r="RBZ8" s="69"/>
      <c r="RCA8" s="69"/>
      <c r="RCB8" s="69"/>
      <c r="RCC8" s="69"/>
      <c r="RCD8" s="69"/>
      <c r="RCE8" s="69"/>
      <c r="RCF8" s="69"/>
      <c r="RCG8" s="69"/>
      <c r="RCH8" s="69"/>
      <c r="RCI8" s="69"/>
      <c r="RCJ8" s="69"/>
      <c r="RCK8" s="69"/>
      <c r="RCL8" s="69"/>
      <c r="RCM8" s="69"/>
      <c r="RCN8" s="69"/>
      <c r="RCO8" s="69"/>
      <c r="RCP8" s="69"/>
      <c r="RCQ8" s="69"/>
      <c r="RCR8" s="69"/>
      <c r="RCS8" s="69"/>
      <c r="RCT8" s="69"/>
      <c r="RCU8" s="69"/>
      <c r="RCV8" s="69"/>
      <c r="RCW8" s="69"/>
      <c r="RCX8" s="69"/>
      <c r="RCY8" s="69"/>
      <c r="RCZ8" s="69"/>
      <c r="RDA8" s="69"/>
      <c r="RDB8" s="69"/>
      <c r="RDC8" s="69"/>
      <c r="RDD8" s="69"/>
      <c r="RDE8" s="69"/>
      <c r="RDF8" s="69"/>
      <c r="RDG8" s="69"/>
      <c r="RDH8" s="69"/>
      <c r="RDI8" s="69"/>
      <c r="RDJ8" s="69"/>
      <c r="RDK8" s="69"/>
      <c r="RDL8" s="69"/>
      <c r="RDM8" s="69"/>
      <c r="RDN8" s="69"/>
      <c r="RDO8" s="69"/>
    </row>
    <row r="9" spans="1:12287" x14ac:dyDescent="0.2">
      <c r="A9" s="1" t="s">
        <v>0</v>
      </c>
      <c r="B9" s="3">
        <f>Подробная!B9</f>
        <v>4180830354.4498057</v>
      </c>
      <c r="C9" s="3">
        <f>Подробная!C9</f>
        <v>4049935439.3836131</v>
      </c>
      <c r="D9" s="2">
        <f t="shared" ref="D9:D29" si="0">B9-C9</f>
        <v>130894915.06619263</v>
      </c>
      <c r="E9" s="8">
        <f>C9/B9</f>
        <v>0.96869164640299821</v>
      </c>
    </row>
    <row r="10" spans="1:12287" x14ac:dyDescent="0.2">
      <c r="A10" s="1" t="s">
        <v>720</v>
      </c>
      <c r="B10" s="3">
        <f>Подробная!B10+Подробная!B11+Подробная!B12+Подробная!B13+Подробная!B14+Подробная!B15+Подробная!B16+Подробная!B17</f>
        <v>1089037811.6658924</v>
      </c>
      <c r="C10" s="3">
        <f>Подробная!C10+Подробная!C11+Подробная!C12+Подробная!C13+Подробная!C14+Подробная!C15+Подробная!C16+Подробная!C17</f>
        <v>980546362.42753839</v>
      </c>
      <c r="D10" s="2">
        <f t="shared" si="0"/>
        <v>108491449.23835397</v>
      </c>
      <c r="E10" s="8">
        <f t="shared" ref="E10:E30" si="1">C10/B10</f>
        <v>0.90037862039666416</v>
      </c>
    </row>
    <row r="11" spans="1:12287" x14ac:dyDescent="0.2">
      <c r="A11" s="1" t="s">
        <v>721</v>
      </c>
      <c r="B11" s="3">
        <f>Подробная!B18+Подробная!B19+Подробная!B20+Подробная!B21+Подробная!B22+Подробная!B23+Подробная!B24</f>
        <v>547660845.4107908</v>
      </c>
      <c r="C11" s="3">
        <f>Подробная!C18+Подробная!C19+Подробная!C20+Подробная!C21+Подробная!C22+Подробная!C23+Подробная!C24</f>
        <v>455821573.39429533</v>
      </c>
      <c r="D11" s="2">
        <f t="shared" si="0"/>
        <v>91839272.016495466</v>
      </c>
      <c r="E11" s="8">
        <f t="shared" si="1"/>
        <v>0.83230630273082895</v>
      </c>
    </row>
    <row r="12" spans="1:12287" x14ac:dyDescent="0.2">
      <c r="A12" s="1" t="s">
        <v>722</v>
      </c>
      <c r="B12" s="3">
        <f>Подробная!B25+Подробная!B26+Подробная!B27+Подробная!B28</f>
        <v>211254958.43642884</v>
      </c>
      <c r="C12" s="3">
        <f>Подробная!C25+Подробная!C26+Подробная!C27+Подробная!C28</f>
        <v>187335055.33342564</v>
      </c>
      <c r="D12" s="2">
        <f t="shared" si="0"/>
        <v>23919903.103003204</v>
      </c>
      <c r="E12" s="8">
        <f t="shared" si="1"/>
        <v>0.8867723471200738</v>
      </c>
    </row>
    <row r="13" spans="1:12287" x14ac:dyDescent="0.2">
      <c r="A13" s="1" t="s">
        <v>17</v>
      </c>
      <c r="B13" s="3">
        <f>Подробная!B29</f>
        <v>509763898.88697392</v>
      </c>
      <c r="C13" s="3">
        <f>Подробная!C29</f>
        <v>476957780.32301372</v>
      </c>
      <c r="D13" s="2">
        <f t="shared" si="0"/>
        <v>32806118.563960195</v>
      </c>
      <c r="E13" s="8">
        <f t="shared" si="1"/>
        <v>0.93564448436699899</v>
      </c>
    </row>
    <row r="14" spans="1:12287" x14ac:dyDescent="0.2">
      <c r="A14" s="1" t="s">
        <v>723</v>
      </c>
      <c r="B14" s="3">
        <f>Подробная!B30+Подробная!B31+Подробная!B32+Подробная!B33+Подробная!B34+Подробная!B35+Подробная!B36+Подробная!B37+Подробная!B38+Подробная!B39+Подробная!B40</f>
        <v>122446083.03561538</v>
      </c>
      <c r="C14" s="3">
        <f>Подробная!C30+Подробная!C31+Подробная!C32+Подробная!C33+Подробная!C34+Подробная!C35+Подробная!C36+Подробная!C37+Подробная!C38+Подробная!C39+Подробная!C40</f>
        <v>109212037.19230422</v>
      </c>
      <c r="D14" s="2">
        <f t="shared" si="0"/>
        <v>13234045.843311161</v>
      </c>
      <c r="E14" s="8">
        <f t="shared" si="1"/>
        <v>0.89191940227714894</v>
      </c>
    </row>
    <row r="15" spans="1:12287" x14ac:dyDescent="0.2">
      <c r="A15" s="1" t="s">
        <v>724</v>
      </c>
      <c r="B15" s="3">
        <f>Подробная!B41+Подробная!B42+Подробная!B43+Подробная!B44+Подробная!B45+Подробная!B46</f>
        <v>174563260.84746844</v>
      </c>
      <c r="C15" s="3">
        <f>Подробная!C41+Подробная!C42+Подробная!C43+Подробная!C44+Подробная!C45+Подробная!C46</f>
        <v>161461178.35422444</v>
      </c>
      <c r="D15" s="2">
        <f t="shared" si="0"/>
        <v>13102082.493243992</v>
      </c>
      <c r="E15" s="8">
        <f t="shared" si="1"/>
        <v>0.92494364261050066</v>
      </c>
    </row>
    <row r="16" spans="1:12287" x14ac:dyDescent="0.2">
      <c r="A16" s="1" t="s">
        <v>725</v>
      </c>
      <c r="B16" s="3">
        <f>Подробная!B47+Подробная!B48+Подробная!B49+Подробная!B50+Подробная!B51</f>
        <v>363286466.87517887</v>
      </c>
      <c r="C16" s="3">
        <f>Подробная!C47+Подробная!C48+Подробная!C49+Подробная!C50+Подробная!C51</f>
        <v>330335708.5846082</v>
      </c>
      <c r="D16" s="2">
        <f t="shared" si="0"/>
        <v>32950758.290570676</v>
      </c>
      <c r="E16" s="8">
        <f t="shared" si="1"/>
        <v>0.90929813991146502</v>
      </c>
    </row>
    <row r="17" spans="1:5" x14ac:dyDescent="0.2">
      <c r="A17" s="1" t="s">
        <v>40</v>
      </c>
      <c r="B17" s="3">
        <f>Подробная!B52</f>
        <v>1272427179.9910295</v>
      </c>
      <c r="C17" s="3">
        <f>Подробная!C52</f>
        <v>1199565461.6211691</v>
      </c>
      <c r="D17" s="2">
        <f t="shared" si="0"/>
        <v>72861718.369860411</v>
      </c>
      <c r="E17" s="8">
        <f t="shared" si="1"/>
        <v>0.94273800535259389</v>
      </c>
    </row>
    <row r="18" spans="1:5" x14ac:dyDescent="0.2">
      <c r="A18" s="1" t="s">
        <v>726</v>
      </c>
      <c r="B18" s="3">
        <f>Подробная!B53+Подробная!B54+Подробная!B55+Подробная!B56+Подробная!B57</f>
        <v>175544787.32680744</v>
      </c>
      <c r="C18" s="3">
        <f>Подробная!C53+Подробная!C54+Подробная!C55+Подробная!C56+Подробная!C57</f>
        <v>167036948.64892942</v>
      </c>
      <c r="D18" s="2">
        <f t="shared" si="0"/>
        <v>8507838.6778780222</v>
      </c>
      <c r="E18" s="8">
        <f t="shared" si="1"/>
        <v>0.95153465501633383</v>
      </c>
    </row>
    <row r="19" spans="1:5" x14ac:dyDescent="0.2">
      <c r="A19" s="1" t="s">
        <v>727</v>
      </c>
      <c r="B19" s="3">
        <f>Подробная!B58+Подробная!B59+Подробная!B60+Подробная!B61+Подробная!B62+Подробная!B63</f>
        <v>641128137.4038074</v>
      </c>
      <c r="C19" s="3">
        <f>Подробная!C58+Подробная!C59+Подробная!C60+Подробная!C61+Подробная!C62+Подробная!C63</f>
        <v>612022949.70075536</v>
      </c>
      <c r="D19" s="2">
        <f t="shared" si="0"/>
        <v>29105187.703052044</v>
      </c>
      <c r="E19" s="8">
        <f t="shared" si="1"/>
        <v>0.95460316588051963</v>
      </c>
    </row>
    <row r="20" spans="1:5" x14ac:dyDescent="0.2">
      <c r="A20" s="1" t="s">
        <v>728</v>
      </c>
      <c r="B20" s="3">
        <f>Подробная!B64+Подробная!B65+Подробная!B66+Подробная!B67+Подробная!B68+Подробная!B69+Подробная!B70+Подробная!B71</f>
        <v>104355012.70932402</v>
      </c>
      <c r="C20" s="3">
        <f>Подробная!C64+Подробная!C65+Подробная!C66+Подробная!C67+Подробная!C68+Подробная!C69+Подробная!C70+Подробная!C71</f>
        <v>99448170.946031317</v>
      </c>
      <c r="D20" s="2">
        <f t="shared" si="0"/>
        <v>4906841.7632927001</v>
      </c>
      <c r="E20" s="8">
        <f t="shared" si="1"/>
        <v>0.95297933816595393</v>
      </c>
    </row>
    <row r="21" spans="1:5" x14ac:dyDescent="0.2">
      <c r="A21" s="1" t="s">
        <v>62</v>
      </c>
      <c r="B21" s="3">
        <f>Подробная!B72</f>
        <v>1303789305.6678882</v>
      </c>
      <c r="C21" s="3">
        <f>Подробная!C72</f>
        <v>1254007084.480725</v>
      </c>
      <c r="D21" s="2">
        <f t="shared" si="0"/>
        <v>49782221.187163115</v>
      </c>
      <c r="E21" s="8">
        <f t="shared" si="1"/>
        <v>0.96181728062137972</v>
      </c>
    </row>
    <row r="22" spans="1:5" x14ac:dyDescent="0.2">
      <c r="A22" s="1" t="s">
        <v>729</v>
      </c>
      <c r="B22" s="3">
        <f>Подробная!B73+Подробная!B74</f>
        <v>21145921.473448049</v>
      </c>
      <c r="C22" s="3">
        <f>Подробная!C73+Подробная!C74</f>
        <v>18771825.480774067</v>
      </c>
      <c r="D22" s="2">
        <f t="shared" si="0"/>
        <v>2374095.9926739819</v>
      </c>
      <c r="E22" s="8">
        <f t="shared" si="1"/>
        <v>0.88772794812205158</v>
      </c>
    </row>
    <row r="23" spans="1:5" x14ac:dyDescent="0.2">
      <c r="A23" s="1" t="s">
        <v>730</v>
      </c>
      <c r="B23" s="3">
        <f>Подробная!B75+Подробная!B76+Подробная!B77+Подробная!B78+Подробная!B79+Подробная!B80+Подробная!B81+Подробная!B82</f>
        <v>699236755.54803753</v>
      </c>
      <c r="C23" s="3">
        <f>Подробная!C75+Подробная!C76+Подробная!C77+Подробная!C78+Подробная!C79+Подробная!C80+Подробная!C81+Подробная!C82</f>
        <v>636015767.31738627</v>
      </c>
      <c r="D23" s="2">
        <f t="shared" si="0"/>
        <v>63220988.230651259</v>
      </c>
      <c r="E23" s="8">
        <f t="shared" si="1"/>
        <v>0.90958571938756161</v>
      </c>
    </row>
    <row r="24" spans="1:5" x14ac:dyDescent="0.2">
      <c r="A24" s="1" t="s">
        <v>71</v>
      </c>
      <c r="B24" s="3">
        <f>Подробная!B83</f>
        <v>201370093.30968571</v>
      </c>
      <c r="C24" s="3">
        <f>Подробная!C83</f>
        <v>186605186.00230002</v>
      </c>
      <c r="D24" s="2">
        <f t="shared" si="0"/>
        <v>14764907.307385683</v>
      </c>
      <c r="E24" s="8">
        <f t="shared" si="1"/>
        <v>0.92667775504936156</v>
      </c>
    </row>
    <row r="25" spans="1:5" x14ac:dyDescent="0.2">
      <c r="A25" s="1" t="s">
        <v>731</v>
      </c>
      <c r="B25" s="3">
        <f>Подробная!B84+Подробная!B85+Подробная!B86+Подробная!B87+Подробная!B88</f>
        <v>115648882.7110671</v>
      </c>
      <c r="C25" s="3">
        <f>Подробная!C84+Подробная!C85+Подробная!C86+Подробная!C87+Подробная!C88</f>
        <v>109583577.94561759</v>
      </c>
      <c r="D25" s="2">
        <f t="shared" si="0"/>
        <v>6065304.765449509</v>
      </c>
      <c r="E25" s="8">
        <f t="shared" si="1"/>
        <v>0.94755414299502705</v>
      </c>
    </row>
    <row r="26" spans="1:5" x14ac:dyDescent="0.2">
      <c r="A26" s="1" t="s">
        <v>732</v>
      </c>
      <c r="B26" s="3">
        <f>Подробная!B89+Подробная!B90+Подробная!B91+Подробная!B92+Подробная!B93+Подробная!B94+Подробная!B95+Подробная!B96+Подробная!B97+Подробная!B98+Подробная!B99+Подробная!B100</f>
        <v>403404007.90517855</v>
      </c>
      <c r="C26" s="3">
        <f>Подробная!C89+Подробная!C90+Подробная!C91+Подробная!C92+Подробная!C93+Подробная!C94+Подробная!C95+Подробная!C96+Подробная!C97+Подробная!C98+Подробная!C99+Подробная!C100</f>
        <v>378964397.1863603</v>
      </c>
      <c r="D26" s="2">
        <f t="shared" si="0"/>
        <v>24439610.718818247</v>
      </c>
      <c r="E26" s="8">
        <f t="shared" si="1"/>
        <v>0.93941653964785876</v>
      </c>
    </row>
    <row r="27" spans="1:5" x14ac:dyDescent="0.2">
      <c r="A27" s="1" t="s">
        <v>733</v>
      </c>
      <c r="B27" s="3">
        <f>Подробная!B101+Подробная!B102+Подробная!B103+Подробная!B104+Подробная!B105+Подробная!B106+Подробная!B107</f>
        <v>230601441.62637654</v>
      </c>
      <c r="C27" s="3">
        <f>Подробная!C101+Подробная!C102+Подробная!C103+Подробная!C104+Подробная!C105+Подробная!C106+Подробная!C107</f>
        <v>217953205.02123371</v>
      </c>
      <c r="D27" s="2">
        <f t="shared" si="0"/>
        <v>12648236.605142832</v>
      </c>
      <c r="E27" s="8">
        <f t="shared" si="1"/>
        <v>0.9451510948243087</v>
      </c>
    </row>
    <row r="28" spans="1:5" x14ac:dyDescent="0.2">
      <c r="A28" s="1" t="s">
        <v>734</v>
      </c>
      <c r="B28" s="3">
        <f>Подробная!B108+Подробная!B109+Подробная!B110+Подробная!B111+Подробная!B112</f>
        <v>213059901.92981973</v>
      </c>
      <c r="C28" s="3">
        <f>Подробная!C108+Подробная!C109+Подробная!C110+Подробная!C111+Подробная!C112</f>
        <v>203076470.02103454</v>
      </c>
      <c r="D28" s="2">
        <f t="shared" si="0"/>
        <v>9983431.9087851942</v>
      </c>
      <c r="E28" s="8">
        <f t="shared" si="1"/>
        <v>0.95314260535014395</v>
      </c>
    </row>
    <row r="29" spans="1:5" x14ac:dyDescent="0.2">
      <c r="A29" s="1" t="s">
        <v>735</v>
      </c>
      <c r="B29" s="3">
        <f>Подробная!B113+Подробная!B114+Подробная!B115+Подробная!B116</f>
        <v>189869250.24937159</v>
      </c>
      <c r="C29" s="3">
        <f>Подробная!C113+Подробная!C114+Подробная!C115+Подробная!C116</f>
        <v>184314459.2796596</v>
      </c>
      <c r="D29" s="2">
        <f t="shared" si="0"/>
        <v>5554790.9697119892</v>
      </c>
      <c r="E29" s="8">
        <f t="shared" si="1"/>
        <v>0.97074412543149347</v>
      </c>
    </row>
    <row r="30" spans="1:5" s="57" customFormat="1" x14ac:dyDescent="0.2">
      <c r="A30" s="58" t="s">
        <v>719</v>
      </c>
      <c r="B30" s="4">
        <f>SUM(B9:B29)</f>
        <v>12770424357.459995</v>
      </c>
      <c r="C30" s="4">
        <f t="shared" ref="C30:D30" si="2">SUM(C9:C29)</f>
        <v>12018970638.644999</v>
      </c>
      <c r="D30" s="4">
        <f t="shared" si="2"/>
        <v>751453718.81499636</v>
      </c>
      <c r="E30" s="7">
        <f t="shared" si="1"/>
        <v>0.94115671509568699</v>
      </c>
    </row>
  </sheetData>
  <mergeCells count="12290">
    <mergeCell ref="RDJ6:RDJ8"/>
    <mergeCell ref="RDK6:RDK8"/>
    <mergeCell ref="RDL6:RDL8"/>
    <mergeCell ref="RDM6:RDM8"/>
    <mergeCell ref="RDN6:RDN8"/>
    <mergeCell ref="RDO6:RDO8"/>
    <mergeCell ref="RDD6:RDD8"/>
    <mergeCell ref="RDE6:RDE8"/>
    <mergeCell ref="RDF6:RDF8"/>
    <mergeCell ref="RDG6:RDG8"/>
    <mergeCell ref="RDH6:RDH8"/>
    <mergeCell ref="RDI6:RDI8"/>
    <mergeCell ref="RCX6:RCX8"/>
    <mergeCell ref="RCY6:RCY8"/>
    <mergeCell ref="RCZ6:RCZ8"/>
    <mergeCell ref="RDA6:RDA8"/>
    <mergeCell ref="RDB6:RDB8"/>
    <mergeCell ref="RDC6:RDC8"/>
    <mergeCell ref="RCR6:RCR8"/>
    <mergeCell ref="RCS6:RCS8"/>
    <mergeCell ref="RCT6:RCT8"/>
    <mergeCell ref="RCU6:RCU8"/>
    <mergeCell ref="RCV6:RCV8"/>
    <mergeCell ref="RCW6:RCW8"/>
    <mergeCell ref="RCL6:RCL8"/>
    <mergeCell ref="RCM6:RCM8"/>
    <mergeCell ref="RCN6:RCN8"/>
    <mergeCell ref="RCO6:RCO8"/>
    <mergeCell ref="RCP6:RCP8"/>
    <mergeCell ref="RCQ6:RCQ8"/>
    <mergeCell ref="RCF6:RCF8"/>
    <mergeCell ref="RCG6:RCG8"/>
    <mergeCell ref="RCH6:RCH8"/>
    <mergeCell ref="RCI6:RCI8"/>
    <mergeCell ref="RCJ6:RCJ8"/>
    <mergeCell ref="RCK6:RCK8"/>
    <mergeCell ref="RBZ6:RBZ8"/>
    <mergeCell ref="RCA6:RCA8"/>
    <mergeCell ref="RCB6:RCB8"/>
    <mergeCell ref="RCC6:RCC8"/>
    <mergeCell ref="RCD6:RCD8"/>
    <mergeCell ref="RCE6:RCE8"/>
    <mergeCell ref="RBT6:RBT8"/>
    <mergeCell ref="RBU6:RBU8"/>
    <mergeCell ref="RBV6:RBV8"/>
    <mergeCell ref="RBW6:RBW8"/>
    <mergeCell ref="RBX6:RBX8"/>
    <mergeCell ref="RBY6:RBY8"/>
    <mergeCell ref="RBN6:RBN8"/>
    <mergeCell ref="RBO6:RBO8"/>
    <mergeCell ref="RBP6:RBP8"/>
    <mergeCell ref="RBQ6:RBQ8"/>
    <mergeCell ref="RBR6:RBR8"/>
    <mergeCell ref="RBS6:RBS8"/>
    <mergeCell ref="RBH6:RBH8"/>
    <mergeCell ref="RBI6:RBI8"/>
    <mergeCell ref="RBJ6:RBJ8"/>
    <mergeCell ref="RBK6:RBK8"/>
    <mergeCell ref="RBL6:RBL8"/>
    <mergeCell ref="RBM6:RBM8"/>
    <mergeCell ref="RBB6:RBB8"/>
    <mergeCell ref="RBC6:RBC8"/>
    <mergeCell ref="RBD6:RBD8"/>
    <mergeCell ref="RBE6:RBE8"/>
    <mergeCell ref="RBF6:RBF8"/>
    <mergeCell ref="RBG6:RBG8"/>
    <mergeCell ref="RAV6:RAV8"/>
    <mergeCell ref="RAW6:RAW8"/>
    <mergeCell ref="RAX6:RAX8"/>
    <mergeCell ref="RAY6:RAY8"/>
    <mergeCell ref="RAZ6:RAZ8"/>
    <mergeCell ref="RBA6:RBA8"/>
    <mergeCell ref="RAP6:RAP8"/>
    <mergeCell ref="RAQ6:RAQ8"/>
    <mergeCell ref="RAR6:RAR8"/>
    <mergeCell ref="RAS6:RAS8"/>
    <mergeCell ref="RAT6:RAT8"/>
    <mergeCell ref="RAU6:RAU8"/>
    <mergeCell ref="RAJ6:RAJ8"/>
    <mergeCell ref="RAK6:RAK8"/>
    <mergeCell ref="RAL6:RAL8"/>
    <mergeCell ref="RAM6:RAM8"/>
    <mergeCell ref="RAN6:RAN8"/>
    <mergeCell ref="RAO6:RAO8"/>
    <mergeCell ref="RAD6:RAD8"/>
    <mergeCell ref="RAE6:RAE8"/>
    <mergeCell ref="RAF6:RAF8"/>
    <mergeCell ref="RAG6:RAG8"/>
    <mergeCell ref="RAH6:RAH8"/>
    <mergeCell ref="RAI6:RAI8"/>
    <mergeCell ref="QZX6:QZX8"/>
    <mergeCell ref="QZY6:QZY8"/>
    <mergeCell ref="QZZ6:QZZ8"/>
    <mergeCell ref="RAA6:RAA8"/>
    <mergeCell ref="RAB6:RAB8"/>
    <mergeCell ref="RAC6:RAC8"/>
    <mergeCell ref="QZR6:QZR8"/>
    <mergeCell ref="QZS6:QZS8"/>
    <mergeCell ref="QZT6:QZT8"/>
    <mergeCell ref="QZU6:QZU8"/>
    <mergeCell ref="QZV6:QZV8"/>
    <mergeCell ref="QZW6:QZW8"/>
    <mergeCell ref="QZL6:QZL8"/>
    <mergeCell ref="QZM6:QZM8"/>
    <mergeCell ref="QZN6:QZN8"/>
    <mergeCell ref="QZO6:QZO8"/>
    <mergeCell ref="QZP6:QZP8"/>
    <mergeCell ref="QZQ6:QZQ8"/>
    <mergeCell ref="QZF6:QZF8"/>
    <mergeCell ref="QZG6:QZG8"/>
    <mergeCell ref="QZH6:QZH8"/>
    <mergeCell ref="QZI6:QZI8"/>
    <mergeCell ref="QZJ6:QZJ8"/>
    <mergeCell ref="QZK6:QZK8"/>
    <mergeCell ref="QYZ6:QYZ8"/>
    <mergeCell ref="QZA6:QZA8"/>
    <mergeCell ref="QZB6:QZB8"/>
    <mergeCell ref="QZC6:QZC8"/>
    <mergeCell ref="QZD6:QZD8"/>
    <mergeCell ref="QZE6:QZE8"/>
    <mergeCell ref="QYT6:QYT8"/>
    <mergeCell ref="QYU6:QYU8"/>
    <mergeCell ref="QYV6:QYV8"/>
    <mergeCell ref="QYW6:QYW8"/>
    <mergeCell ref="QYX6:QYX8"/>
    <mergeCell ref="QYY6:QYY8"/>
    <mergeCell ref="QYN6:QYN8"/>
    <mergeCell ref="QYO6:QYO8"/>
    <mergeCell ref="QYP6:QYP8"/>
    <mergeCell ref="QYQ6:QYQ8"/>
    <mergeCell ref="QYR6:QYR8"/>
    <mergeCell ref="QYS6:QYS8"/>
    <mergeCell ref="QYH6:QYH8"/>
    <mergeCell ref="QYI6:QYI8"/>
    <mergeCell ref="QYJ6:QYJ8"/>
    <mergeCell ref="QYK6:QYK8"/>
    <mergeCell ref="QYL6:QYL8"/>
    <mergeCell ref="QYM6:QYM8"/>
    <mergeCell ref="QYB6:QYB8"/>
    <mergeCell ref="QYC6:QYC8"/>
    <mergeCell ref="QYD6:QYD8"/>
    <mergeCell ref="QYE6:QYE8"/>
    <mergeCell ref="QYF6:QYF8"/>
    <mergeCell ref="QYG6:QYG8"/>
    <mergeCell ref="QXV6:QXV8"/>
    <mergeCell ref="QXW6:QXW8"/>
    <mergeCell ref="QXX6:QXX8"/>
    <mergeCell ref="QXY6:QXY8"/>
    <mergeCell ref="QXZ6:QXZ8"/>
    <mergeCell ref="QYA6:QYA8"/>
    <mergeCell ref="QXP6:QXP8"/>
    <mergeCell ref="QXQ6:QXQ8"/>
    <mergeCell ref="QXR6:QXR8"/>
    <mergeCell ref="QXS6:QXS8"/>
    <mergeCell ref="QXT6:QXT8"/>
    <mergeCell ref="QXU6:QXU8"/>
    <mergeCell ref="QXJ6:QXJ8"/>
    <mergeCell ref="QXK6:QXK8"/>
    <mergeCell ref="QXL6:QXL8"/>
    <mergeCell ref="QXM6:QXM8"/>
    <mergeCell ref="QXN6:QXN8"/>
    <mergeCell ref="QXO6:QXO8"/>
    <mergeCell ref="QXD6:QXD8"/>
    <mergeCell ref="QXE6:QXE8"/>
    <mergeCell ref="QXF6:QXF8"/>
    <mergeCell ref="QXG6:QXG8"/>
    <mergeCell ref="QXH6:QXH8"/>
    <mergeCell ref="QXI6:QXI8"/>
    <mergeCell ref="QWX6:QWX8"/>
    <mergeCell ref="QWY6:QWY8"/>
    <mergeCell ref="QWZ6:QWZ8"/>
    <mergeCell ref="QXA6:QXA8"/>
    <mergeCell ref="QXB6:QXB8"/>
    <mergeCell ref="QXC6:QXC8"/>
    <mergeCell ref="QWR6:QWR8"/>
    <mergeCell ref="QWS6:QWS8"/>
    <mergeCell ref="QWT6:QWT8"/>
    <mergeCell ref="QWU6:QWU8"/>
    <mergeCell ref="QWV6:QWV8"/>
    <mergeCell ref="QWW6:QWW8"/>
    <mergeCell ref="QWL6:QWL8"/>
    <mergeCell ref="QWM6:QWM8"/>
    <mergeCell ref="QWN6:QWN8"/>
    <mergeCell ref="QWO6:QWO8"/>
    <mergeCell ref="QWP6:QWP8"/>
    <mergeCell ref="QWQ6:QWQ8"/>
    <mergeCell ref="QWF6:QWF8"/>
    <mergeCell ref="QWG6:QWG8"/>
    <mergeCell ref="QWH6:QWH8"/>
    <mergeCell ref="QWI6:QWI8"/>
    <mergeCell ref="QWJ6:QWJ8"/>
    <mergeCell ref="QWK6:QWK8"/>
    <mergeCell ref="QVZ6:QVZ8"/>
    <mergeCell ref="QWA6:QWA8"/>
    <mergeCell ref="QWB6:QWB8"/>
    <mergeCell ref="QWC6:QWC8"/>
    <mergeCell ref="QWD6:QWD8"/>
    <mergeCell ref="QWE6:QWE8"/>
    <mergeCell ref="QVT6:QVT8"/>
    <mergeCell ref="QVU6:QVU8"/>
    <mergeCell ref="QVV6:QVV8"/>
    <mergeCell ref="QVW6:QVW8"/>
    <mergeCell ref="QVX6:QVX8"/>
    <mergeCell ref="QVY6:QVY8"/>
    <mergeCell ref="QVN6:QVN8"/>
    <mergeCell ref="QVO6:QVO8"/>
    <mergeCell ref="QVP6:QVP8"/>
    <mergeCell ref="QVQ6:QVQ8"/>
    <mergeCell ref="QVR6:QVR8"/>
    <mergeCell ref="QVS6:QVS8"/>
    <mergeCell ref="QVH6:QVH8"/>
    <mergeCell ref="QVI6:QVI8"/>
    <mergeCell ref="QVJ6:QVJ8"/>
    <mergeCell ref="QVK6:QVK8"/>
    <mergeCell ref="QVL6:QVL8"/>
    <mergeCell ref="QVM6:QVM8"/>
    <mergeCell ref="QVB6:QVB8"/>
    <mergeCell ref="QVC6:QVC8"/>
    <mergeCell ref="QVD6:QVD8"/>
    <mergeCell ref="QVE6:QVE8"/>
    <mergeCell ref="QVF6:QVF8"/>
    <mergeCell ref="QVG6:QVG8"/>
    <mergeCell ref="QUV6:QUV8"/>
    <mergeCell ref="QUW6:QUW8"/>
    <mergeCell ref="QUX6:QUX8"/>
    <mergeCell ref="QUY6:QUY8"/>
    <mergeCell ref="QUZ6:QUZ8"/>
    <mergeCell ref="QVA6:QVA8"/>
    <mergeCell ref="QUP6:QUP8"/>
    <mergeCell ref="QUQ6:QUQ8"/>
    <mergeCell ref="QUR6:QUR8"/>
    <mergeCell ref="QUS6:QUS8"/>
    <mergeCell ref="QUT6:QUT8"/>
    <mergeCell ref="QUU6:QUU8"/>
    <mergeCell ref="QUJ6:QUJ8"/>
    <mergeCell ref="QUK6:QUK8"/>
    <mergeCell ref="QUL6:QUL8"/>
    <mergeCell ref="QUM6:QUM8"/>
    <mergeCell ref="QUN6:QUN8"/>
    <mergeCell ref="QUO6:QUO8"/>
    <mergeCell ref="QUD6:QUD8"/>
    <mergeCell ref="QUE6:QUE8"/>
    <mergeCell ref="QUF6:QUF8"/>
    <mergeCell ref="QUG6:QUG8"/>
    <mergeCell ref="QUH6:QUH8"/>
    <mergeCell ref="QUI6:QUI8"/>
    <mergeCell ref="QTX6:QTX8"/>
    <mergeCell ref="QTY6:QTY8"/>
    <mergeCell ref="QTZ6:QTZ8"/>
    <mergeCell ref="QUA6:QUA8"/>
    <mergeCell ref="QUB6:QUB8"/>
    <mergeCell ref="QUC6:QUC8"/>
    <mergeCell ref="QTR6:QTR8"/>
    <mergeCell ref="QTS6:QTS8"/>
    <mergeCell ref="QTT6:QTT8"/>
    <mergeCell ref="QTU6:QTU8"/>
    <mergeCell ref="QTV6:QTV8"/>
    <mergeCell ref="QTW6:QTW8"/>
    <mergeCell ref="QTL6:QTL8"/>
    <mergeCell ref="QTM6:QTM8"/>
    <mergeCell ref="QTN6:QTN8"/>
    <mergeCell ref="QTO6:QTO8"/>
    <mergeCell ref="QTP6:QTP8"/>
    <mergeCell ref="QTQ6:QTQ8"/>
    <mergeCell ref="QTF6:QTF8"/>
    <mergeCell ref="QTG6:QTG8"/>
    <mergeCell ref="QTH6:QTH8"/>
    <mergeCell ref="QTI6:QTI8"/>
    <mergeCell ref="QTJ6:QTJ8"/>
    <mergeCell ref="QTK6:QTK8"/>
    <mergeCell ref="QSZ6:QSZ8"/>
    <mergeCell ref="QTA6:QTA8"/>
    <mergeCell ref="QTB6:QTB8"/>
    <mergeCell ref="QTC6:QTC8"/>
    <mergeCell ref="QTD6:QTD8"/>
    <mergeCell ref="QTE6:QTE8"/>
    <mergeCell ref="QST6:QST8"/>
    <mergeCell ref="QSU6:QSU8"/>
    <mergeCell ref="QSV6:QSV8"/>
    <mergeCell ref="QSW6:QSW8"/>
    <mergeCell ref="QSX6:QSX8"/>
    <mergeCell ref="QSY6:QSY8"/>
    <mergeCell ref="QSN6:QSN8"/>
    <mergeCell ref="QSO6:QSO8"/>
    <mergeCell ref="QSP6:QSP8"/>
    <mergeCell ref="QSQ6:QSQ8"/>
    <mergeCell ref="QSR6:QSR8"/>
    <mergeCell ref="QSS6:QSS8"/>
    <mergeCell ref="QSH6:QSH8"/>
    <mergeCell ref="QSI6:QSI8"/>
    <mergeCell ref="QSJ6:QSJ8"/>
    <mergeCell ref="QSK6:QSK8"/>
    <mergeCell ref="QSL6:QSL8"/>
    <mergeCell ref="QSM6:QSM8"/>
    <mergeCell ref="QSB6:QSB8"/>
    <mergeCell ref="QSC6:QSC8"/>
    <mergeCell ref="QSD6:QSD8"/>
    <mergeCell ref="QSE6:QSE8"/>
    <mergeCell ref="QSF6:QSF8"/>
    <mergeCell ref="QSG6:QSG8"/>
    <mergeCell ref="QRV6:QRV8"/>
    <mergeCell ref="QRW6:QRW8"/>
    <mergeCell ref="QRX6:QRX8"/>
    <mergeCell ref="QRY6:QRY8"/>
    <mergeCell ref="QRZ6:QRZ8"/>
    <mergeCell ref="QSA6:QSA8"/>
    <mergeCell ref="QRP6:QRP8"/>
    <mergeCell ref="QRQ6:QRQ8"/>
    <mergeCell ref="QRR6:QRR8"/>
    <mergeCell ref="QRS6:QRS8"/>
    <mergeCell ref="QRT6:QRT8"/>
    <mergeCell ref="QRU6:QRU8"/>
    <mergeCell ref="QRJ6:QRJ8"/>
    <mergeCell ref="QRK6:QRK8"/>
    <mergeCell ref="QRL6:QRL8"/>
    <mergeCell ref="QRM6:QRM8"/>
    <mergeCell ref="QRN6:QRN8"/>
    <mergeCell ref="QRO6:QRO8"/>
    <mergeCell ref="QRD6:QRD8"/>
    <mergeCell ref="QRE6:QRE8"/>
    <mergeCell ref="QRF6:QRF8"/>
    <mergeCell ref="QRG6:QRG8"/>
    <mergeCell ref="QRH6:QRH8"/>
    <mergeCell ref="QRI6:QRI8"/>
    <mergeCell ref="QQX6:QQX8"/>
    <mergeCell ref="QQY6:QQY8"/>
    <mergeCell ref="QQZ6:QQZ8"/>
    <mergeCell ref="QRA6:QRA8"/>
    <mergeCell ref="QRB6:QRB8"/>
    <mergeCell ref="QRC6:QRC8"/>
    <mergeCell ref="QQR6:QQR8"/>
    <mergeCell ref="QQS6:QQS8"/>
    <mergeCell ref="QQT6:QQT8"/>
    <mergeCell ref="QQU6:QQU8"/>
    <mergeCell ref="QQV6:QQV8"/>
    <mergeCell ref="QQW6:QQW8"/>
    <mergeCell ref="QQL6:QQL8"/>
    <mergeCell ref="QQM6:QQM8"/>
    <mergeCell ref="QQN6:QQN8"/>
    <mergeCell ref="QQO6:QQO8"/>
    <mergeCell ref="QQP6:QQP8"/>
    <mergeCell ref="QQQ6:QQQ8"/>
    <mergeCell ref="QQF6:QQF8"/>
    <mergeCell ref="QQG6:QQG8"/>
    <mergeCell ref="QQH6:QQH8"/>
    <mergeCell ref="QQI6:QQI8"/>
    <mergeCell ref="QQJ6:QQJ8"/>
    <mergeCell ref="QQK6:QQK8"/>
    <mergeCell ref="QPZ6:QPZ8"/>
    <mergeCell ref="QQA6:QQA8"/>
    <mergeCell ref="QQB6:QQB8"/>
    <mergeCell ref="QQC6:QQC8"/>
    <mergeCell ref="QQD6:QQD8"/>
    <mergeCell ref="QQE6:QQE8"/>
    <mergeCell ref="QPT6:QPT8"/>
    <mergeCell ref="QPU6:QPU8"/>
    <mergeCell ref="QPV6:QPV8"/>
    <mergeCell ref="QPW6:QPW8"/>
    <mergeCell ref="QPX6:QPX8"/>
    <mergeCell ref="QPY6:QPY8"/>
    <mergeCell ref="QPN6:QPN8"/>
    <mergeCell ref="QPO6:QPO8"/>
    <mergeCell ref="QPP6:QPP8"/>
    <mergeCell ref="QPQ6:QPQ8"/>
    <mergeCell ref="QPR6:QPR8"/>
    <mergeCell ref="QPS6:QPS8"/>
    <mergeCell ref="QPH6:QPH8"/>
    <mergeCell ref="QPI6:QPI8"/>
    <mergeCell ref="QPJ6:QPJ8"/>
    <mergeCell ref="QPK6:QPK8"/>
    <mergeCell ref="QPL6:QPL8"/>
    <mergeCell ref="QPM6:QPM8"/>
    <mergeCell ref="QPB6:QPB8"/>
    <mergeCell ref="QPC6:QPC8"/>
    <mergeCell ref="QPD6:QPD8"/>
    <mergeCell ref="QPE6:QPE8"/>
    <mergeCell ref="QPF6:QPF8"/>
    <mergeCell ref="QPG6:QPG8"/>
    <mergeCell ref="QOV6:QOV8"/>
    <mergeCell ref="QOW6:QOW8"/>
    <mergeCell ref="QOX6:QOX8"/>
    <mergeCell ref="QOY6:QOY8"/>
    <mergeCell ref="QOZ6:QOZ8"/>
    <mergeCell ref="QPA6:QPA8"/>
    <mergeCell ref="QOP6:QOP8"/>
    <mergeCell ref="QOQ6:QOQ8"/>
    <mergeCell ref="QOR6:QOR8"/>
    <mergeCell ref="QOS6:QOS8"/>
    <mergeCell ref="QOT6:QOT8"/>
    <mergeCell ref="QOU6:QOU8"/>
    <mergeCell ref="QOJ6:QOJ8"/>
    <mergeCell ref="QOK6:QOK8"/>
    <mergeCell ref="QOL6:QOL8"/>
    <mergeCell ref="QOM6:QOM8"/>
    <mergeCell ref="QON6:QON8"/>
    <mergeCell ref="QOO6:QOO8"/>
    <mergeCell ref="QOD6:QOD8"/>
    <mergeCell ref="QOE6:QOE8"/>
    <mergeCell ref="QOF6:QOF8"/>
    <mergeCell ref="QOG6:QOG8"/>
    <mergeCell ref="QOH6:QOH8"/>
    <mergeCell ref="QOI6:QOI8"/>
    <mergeCell ref="QNX6:QNX8"/>
    <mergeCell ref="QNY6:QNY8"/>
    <mergeCell ref="QNZ6:QNZ8"/>
    <mergeCell ref="QOA6:QOA8"/>
    <mergeCell ref="QOB6:QOB8"/>
    <mergeCell ref="QOC6:QOC8"/>
    <mergeCell ref="QNR6:QNR8"/>
    <mergeCell ref="QNS6:QNS8"/>
    <mergeCell ref="QNT6:QNT8"/>
    <mergeCell ref="QNU6:QNU8"/>
    <mergeCell ref="QNV6:QNV8"/>
    <mergeCell ref="QNW6:QNW8"/>
    <mergeCell ref="QNL6:QNL8"/>
    <mergeCell ref="QNM6:QNM8"/>
    <mergeCell ref="QNN6:QNN8"/>
    <mergeCell ref="QNO6:QNO8"/>
    <mergeCell ref="QNP6:QNP8"/>
    <mergeCell ref="QNQ6:QNQ8"/>
    <mergeCell ref="QNF6:QNF8"/>
    <mergeCell ref="QNG6:QNG8"/>
    <mergeCell ref="QNH6:QNH8"/>
    <mergeCell ref="QNI6:QNI8"/>
    <mergeCell ref="QNJ6:QNJ8"/>
    <mergeCell ref="QNK6:QNK8"/>
    <mergeCell ref="QMZ6:QMZ8"/>
    <mergeCell ref="QNA6:QNA8"/>
    <mergeCell ref="QNB6:QNB8"/>
    <mergeCell ref="QNC6:QNC8"/>
    <mergeCell ref="QND6:QND8"/>
    <mergeCell ref="QNE6:QNE8"/>
    <mergeCell ref="QMT6:QMT8"/>
    <mergeCell ref="QMU6:QMU8"/>
    <mergeCell ref="QMV6:QMV8"/>
    <mergeCell ref="QMW6:QMW8"/>
    <mergeCell ref="QMX6:QMX8"/>
    <mergeCell ref="QMY6:QMY8"/>
    <mergeCell ref="QMN6:QMN8"/>
    <mergeCell ref="QMO6:QMO8"/>
    <mergeCell ref="QMP6:QMP8"/>
    <mergeCell ref="QMQ6:QMQ8"/>
    <mergeCell ref="QMR6:QMR8"/>
    <mergeCell ref="QMS6:QMS8"/>
    <mergeCell ref="QMH6:QMH8"/>
    <mergeCell ref="QMI6:QMI8"/>
    <mergeCell ref="QMJ6:QMJ8"/>
    <mergeCell ref="QMK6:QMK8"/>
    <mergeCell ref="QML6:QML8"/>
    <mergeCell ref="QMM6:QMM8"/>
    <mergeCell ref="QMB6:QMB8"/>
    <mergeCell ref="QMC6:QMC8"/>
    <mergeCell ref="QMD6:QMD8"/>
    <mergeCell ref="QME6:QME8"/>
    <mergeCell ref="QMF6:QMF8"/>
    <mergeCell ref="QMG6:QMG8"/>
    <mergeCell ref="QLV6:QLV8"/>
    <mergeCell ref="QLW6:QLW8"/>
    <mergeCell ref="QLX6:QLX8"/>
    <mergeCell ref="QLY6:QLY8"/>
    <mergeCell ref="QLZ6:QLZ8"/>
    <mergeCell ref="QMA6:QMA8"/>
    <mergeCell ref="QLP6:QLP8"/>
    <mergeCell ref="QLQ6:QLQ8"/>
    <mergeCell ref="QLR6:QLR8"/>
    <mergeCell ref="QLS6:QLS8"/>
    <mergeCell ref="QLT6:QLT8"/>
    <mergeCell ref="QLU6:QLU8"/>
    <mergeCell ref="QLJ6:QLJ8"/>
    <mergeCell ref="QLK6:QLK8"/>
    <mergeCell ref="QLL6:QLL8"/>
    <mergeCell ref="QLM6:QLM8"/>
    <mergeCell ref="QLN6:QLN8"/>
    <mergeCell ref="QLO6:QLO8"/>
    <mergeCell ref="QLD6:QLD8"/>
    <mergeCell ref="QLE6:QLE8"/>
    <mergeCell ref="QLF6:QLF8"/>
    <mergeCell ref="QLG6:QLG8"/>
    <mergeCell ref="QLH6:QLH8"/>
    <mergeCell ref="QLI6:QLI8"/>
    <mergeCell ref="QKX6:QKX8"/>
    <mergeCell ref="QKY6:QKY8"/>
    <mergeCell ref="QKZ6:QKZ8"/>
    <mergeCell ref="QLA6:QLA8"/>
    <mergeCell ref="QLB6:QLB8"/>
    <mergeCell ref="QLC6:QLC8"/>
    <mergeCell ref="QKR6:QKR8"/>
    <mergeCell ref="QKS6:QKS8"/>
    <mergeCell ref="QKT6:QKT8"/>
    <mergeCell ref="QKU6:QKU8"/>
    <mergeCell ref="QKV6:QKV8"/>
    <mergeCell ref="QKW6:QKW8"/>
    <mergeCell ref="QKL6:QKL8"/>
    <mergeCell ref="QKM6:QKM8"/>
    <mergeCell ref="QKN6:QKN8"/>
    <mergeCell ref="QKO6:QKO8"/>
    <mergeCell ref="QKP6:QKP8"/>
    <mergeCell ref="QKQ6:QKQ8"/>
    <mergeCell ref="QKF6:QKF8"/>
    <mergeCell ref="QKG6:QKG8"/>
    <mergeCell ref="QKH6:QKH8"/>
    <mergeCell ref="QKI6:QKI8"/>
    <mergeCell ref="QKJ6:QKJ8"/>
    <mergeCell ref="QKK6:QKK8"/>
    <mergeCell ref="QJZ6:QJZ8"/>
    <mergeCell ref="QKA6:QKA8"/>
    <mergeCell ref="QKB6:QKB8"/>
    <mergeCell ref="QKC6:QKC8"/>
    <mergeCell ref="QKD6:QKD8"/>
    <mergeCell ref="QKE6:QKE8"/>
    <mergeCell ref="QJT6:QJT8"/>
    <mergeCell ref="QJU6:QJU8"/>
    <mergeCell ref="QJV6:QJV8"/>
    <mergeCell ref="QJW6:QJW8"/>
    <mergeCell ref="QJX6:QJX8"/>
    <mergeCell ref="QJY6:QJY8"/>
    <mergeCell ref="QJN6:QJN8"/>
    <mergeCell ref="QJO6:QJO8"/>
    <mergeCell ref="QJP6:QJP8"/>
    <mergeCell ref="QJQ6:QJQ8"/>
    <mergeCell ref="QJR6:QJR8"/>
    <mergeCell ref="QJS6:QJS8"/>
    <mergeCell ref="QJH6:QJH8"/>
    <mergeCell ref="QJI6:QJI8"/>
    <mergeCell ref="QJJ6:QJJ8"/>
    <mergeCell ref="QJK6:QJK8"/>
    <mergeCell ref="QJL6:QJL8"/>
    <mergeCell ref="QJM6:QJM8"/>
    <mergeCell ref="QJB6:QJB8"/>
    <mergeCell ref="QJC6:QJC8"/>
    <mergeCell ref="QJD6:QJD8"/>
    <mergeCell ref="QJE6:QJE8"/>
    <mergeCell ref="QJF6:QJF8"/>
    <mergeCell ref="QJG6:QJG8"/>
    <mergeCell ref="QIV6:QIV8"/>
    <mergeCell ref="QIW6:QIW8"/>
    <mergeCell ref="QIX6:QIX8"/>
    <mergeCell ref="QIY6:QIY8"/>
    <mergeCell ref="QIZ6:QIZ8"/>
    <mergeCell ref="QJA6:QJA8"/>
    <mergeCell ref="QIP6:QIP8"/>
    <mergeCell ref="QIQ6:QIQ8"/>
    <mergeCell ref="QIR6:QIR8"/>
    <mergeCell ref="QIS6:QIS8"/>
    <mergeCell ref="QIT6:QIT8"/>
    <mergeCell ref="QIU6:QIU8"/>
    <mergeCell ref="QIJ6:QIJ8"/>
    <mergeCell ref="QIK6:QIK8"/>
    <mergeCell ref="QIL6:QIL8"/>
    <mergeCell ref="QIM6:QIM8"/>
    <mergeCell ref="QIN6:QIN8"/>
    <mergeCell ref="QIO6:QIO8"/>
    <mergeCell ref="QID6:QID8"/>
    <mergeCell ref="QIE6:QIE8"/>
    <mergeCell ref="QIF6:QIF8"/>
    <mergeCell ref="QIG6:QIG8"/>
    <mergeCell ref="QIH6:QIH8"/>
    <mergeCell ref="QII6:QII8"/>
    <mergeCell ref="QHX6:QHX8"/>
    <mergeCell ref="QHY6:QHY8"/>
    <mergeCell ref="QHZ6:QHZ8"/>
    <mergeCell ref="QIA6:QIA8"/>
    <mergeCell ref="QIB6:QIB8"/>
    <mergeCell ref="QIC6:QIC8"/>
    <mergeCell ref="QHR6:QHR8"/>
    <mergeCell ref="QHS6:QHS8"/>
    <mergeCell ref="QHT6:QHT8"/>
    <mergeCell ref="QHU6:QHU8"/>
    <mergeCell ref="QHV6:QHV8"/>
    <mergeCell ref="QHW6:QHW8"/>
    <mergeCell ref="QHL6:QHL8"/>
    <mergeCell ref="QHM6:QHM8"/>
    <mergeCell ref="QHN6:QHN8"/>
    <mergeCell ref="QHO6:QHO8"/>
    <mergeCell ref="QHP6:QHP8"/>
    <mergeCell ref="QHQ6:QHQ8"/>
    <mergeCell ref="QHF6:QHF8"/>
    <mergeCell ref="QHG6:QHG8"/>
    <mergeCell ref="QHH6:QHH8"/>
    <mergeCell ref="QHI6:QHI8"/>
    <mergeCell ref="QHJ6:QHJ8"/>
    <mergeCell ref="QHK6:QHK8"/>
    <mergeCell ref="QGZ6:QGZ8"/>
    <mergeCell ref="QHA6:QHA8"/>
    <mergeCell ref="QHB6:QHB8"/>
    <mergeCell ref="QHC6:QHC8"/>
    <mergeCell ref="QHD6:QHD8"/>
    <mergeCell ref="QHE6:QHE8"/>
    <mergeCell ref="QGT6:QGT8"/>
    <mergeCell ref="QGU6:QGU8"/>
    <mergeCell ref="QGV6:QGV8"/>
    <mergeCell ref="QGW6:QGW8"/>
    <mergeCell ref="QGX6:QGX8"/>
    <mergeCell ref="QGY6:QGY8"/>
    <mergeCell ref="QGN6:QGN8"/>
    <mergeCell ref="QGO6:QGO8"/>
    <mergeCell ref="QGP6:QGP8"/>
    <mergeCell ref="QGQ6:QGQ8"/>
    <mergeCell ref="QGR6:QGR8"/>
    <mergeCell ref="QGS6:QGS8"/>
    <mergeCell ref="QGH6:QGH8"/>
    <mergeCell ref="QGI6:QGI8"/>
    <mergeCell ref="QGJ6:QGJ8"/>
    <mergeCell ref="QGK6:QGK8"/>
    <mergeCell ref="QGL6:QGL8"/>
    <mergeCell ref="QGM6:QGM8"/>
    <mergeCell ref="QGB6:QGB8"/>
    <mergeCell ref="QGC6:QGC8"/>
    <mergeCell ref="QGD6:QGD8"/>
    <mergeCell ref="QGE6:QGE8"/>
    <mergeCell ref="QGF6:QGF8"/>
    <mergeCell ref="QGG6:QGG8"/>
    <mergeCell ref="QFV6:QFV8"/>
    <mergeCell ref="QFW6:QFW8"/>
    <mergeCell ref="QFX6:QFX8"/>
    <mergeCell ref="QFY6:QFY8"/>
    <mergeCell ref="QFZ6:QFZ8"/>
    <mergeCell ref="QGA6:QGA8"/>
    <mergeCell ref="QFP6:QFP8"/>
    <mergeCell ref="QFQ6:QFQ8"/>
    <mergeCell ref="QFR6:QFR8"/>
    <mergeCell ref="QFS6:QFS8"/>
    <mergeCell ref="QFT6:QFT8"/>
    <mergeCell ref="QFU6:QFU8"/>
    <mergeCell ref="QFJ6:QFJ8"/>
    <mergeCell ref="QFK6:QFK8"/>
    <mergeCell ref="QFL6:QFL8"/>
    <mergeCell ref="QFM6:QFM8"/>
    <mergeCell ref="QFN6:QFN8"/>
    <mergeCell ref="QFO6:QFO8"/>
    <mergeCell ref="QFD6:QFD8"/>
    <mergeCell ref="QFE6:QFE8"/>
    <mergeCell ref="QFF6:QFF8"/>
    <mergeCell ref="QFG6:QFG8"/>
    <mergeCell ref="QFH6:QFH8"/>
    <mergeCell ref="QFI6:QFI8"/>
    <mergeCell ref="QEX6:QEX8"/>
    <mergeCell ref="QEY6:QEY8"/>
    <mergeCell ref="QEZ6:QEZ8"/>
    <mergeCell ref="QFA6:QFA8"/>
    <mergeCell ref="QFB6:QFB8"/>
    <mergeCell ref="QFC6:QFC8"/>
    <mergeCell ref="QER6:QER8"/>
    <mergeCell ref="QES6:QES8"/>
    <mergeCell ref="QET6:QET8"/>
    <mergeCell ref="QEU6:QEU8"/>
    <mergeCell ref="QEV6:QEV8"/>
    <mergeCell ref="QEW6:QEW8"/>
    <mergeCell ref="QEL6:QEL8"/>
    <mergeCell ref="QEM6:QEM8"/>
    <mergeCell ref="QEN6:QEN8"/>
    <mergeCell ref="QEO6:QEO8"/>
    <mergeCell ref="QEP6:QEP8"/>
    <mergeCell ref="QEQ6:QEQ8"/>
    <mergeCell ref="QEF6:QEF8"/>
    <mergeCell ref="QEG6:QEG8"/>
    <mergeCell ref="QEH6:QEH8"/>
    <mergeCell ref="QEI6:QEI8"/>
    <mergeCell ref="QEJ6:QEJ8"/>
    <mergeCell ref="QEK6:QEK8"/>
    <mergeCell ref="QDZ6:QDZ8"/>
    <mergeCell ref="QEA6:QEA8"/>
    <mergeCell ref="QEB6:QEB8"/>
    <mergeCell ref="QEC6:QEC8"/>
    <mergeCell ref="QED6:QED8"/>
    <mergeCell ref="QEE6:QEE8"/>
    <mergeCell ref="QDT6:QDT8"/>
    <mergeCell ref="QDU6:QDU8"/>
    <mergeCell ref="QDV6:QDV8"/>
    <mergeCell ref="QDW6:QDW8"/>
    <mergeCell ref="QDX6:QDX8"/>
    <mergeCell ref="QDY6:QDY8"/>
    <mergeCell ref="QDN6:QDN8"/>
    <mergeCell ref="QDO6:QDO8"/>
    <mergeCell ref="QDP6:QDP8"/>
    <mergeCell ref="QDQ6:QDQ8"/>
    <mergeCell ref="QDR6:QDR8"/>
    <mergeCell ref="QDS6:QDS8"/>
    <mergeCell ref="QDH6:QDH8"/>
    <mergeCell ref="QDI6:QDI8"/>
    <mergeCell ref="QDJ6:QDJ8"/>
    <mergeCell ref="QDK6:QDK8"/>
    <mergeCell ref="QDL6:QDL8"/>
    <mergeCell ref="QDM6:QDM8"/>
    <mergeCell ref="QDB6:QDB8"/>
    <mergeCell ref="QDC6:QDC8"/>
    <mergeCell ref="QDD6:QDD8"/>
    <mergeCell ref="QDE6:QDE8"/>
    <mergeCell ref="QDF6:QDF8"/>
    <mergeCell ref="QDG6:QDG8"/>
    <mergeCell ref="QCV6:QCV8"/>
    <mergeCell ref="QCW6:QCW8"/>
    <mergeCell ref="QCX6:QCX8"/>
    <mergeCell ref="QCY6:QCY8"/>
    <mergeCell ref="QCZ6:QCZ8"/>
    <mergeCell ref="QDA6:QDA8"/>
    <mergeCell ref="QCP6:QCP8"/>
    <mergeCell ref="QCQ6:QCQ8"/>
    <mergeCell ref="QCR6:QCR8"/>
    <mergeCell ref="QCS6:QCS8"/>
    <mergeCell ref="QCT6:QCT8"/>
    <mergeCell ref="QCU6:QCU8"/>
    <mergeCell ref="QCJ6:QCJ8"/>
    <mergeCell ref="QCK6:QCK8"/>
    <mergeCell ref="QCL6:QCL8"/>
    <mergeCell ref="QCM6:QCM8"/>
    <mergeCell ref="QCN6:QCN8"/>
    <mergeCell ref="QCO6:QCO8"/>
    <mergeCell ref="QCD6:QCD8"/>
    <mergeCell ref="QCE6:QCE8"/>
    <mergeCell ref="QCF6:QCF8"/>
    <mergeCell ref="QCG6:QCG8"/>
    <mergeCell ref="QCH6:QCH8"/>
    <mergeCell ref="QCI6:QCI8"/>
    <mergeCell ref="QBX6:QBX8"/>
    <mergeCell ref="QBY6:QBY8"/>
    <mergeCell ref="QBZ6:QBZ8"/>
    <mergeCell ref="QCA6:QCA8"/>
    <mergeCell ref="QCB6:QCB8"/>
    <mergeCell ref="QCC6:QCC8"/>
    <mergeCell ref="QBR6:QBR8"/>
    <mergeCell ref="QBS6:QBS8"/>
    <mergeCell ref="QBT6:QBT8"/>
    <mergeCell ref="QBU6:QBU8"/>
    <mergeCell ref="QBV6:QBV8"/>
    <mergeCell ref="QBW6:QBW8"/>
    <mergeCell ref="QBL6:QBL8"/>
    <mergeCell ref="QBM6:QBM8"/>
    <mergeCell ref="QBN6:QBN8"/>
    <mergeCell ref="QBO6:QBO8"/>
    <mergeCell ref="QBP6:QBP8"/>
    <mergeCell ref="QBQ6:QBQ8"/>
    <mergeCell ref="QBF6:QBF8"/>
    <mergeCell ref="QBG6:QBG8"/>
    <mergeCell ref="QBH6:QBH8"/>
    <mergeCell ref="QBI6:QBI8"/>
    <mergeCell ref="QBJ6:QBJ8"/>
    <mergeCell ref="QBK6:QBK8"/>
    <mergeCell ref="QAZ6:QAZ8"/>
    <mergeCell ref="QBA6:QBA8"/>
    <mergeCell ref="QBB6:QBB8"/>
    <mergeCell ref="QBC6:QBC8"/>
    <mergeCell ref="QBD6:QBD8"/>
    <mergeCell ref="QBE6:QBE8"/>
    <mergeCell ref="QAT6:QAT8"/>
    <mergeCell ref="QAU6:QAU8"/>
    <mergeCell ref="QAV6:QAV8"/>
    <mergeCell ref="QAW6:QAW8"/>
    <mergeCell ref="QAX6:QAX8"/>
    <mergeCell ref="QAY6:QAY8"/>
    <mergeCell ref="QAN6:QAN8"/>
    <mergeCell ref="QAO6:QAO8"/>
    <mergeCell ref="QAP6:QAP8"/>
    <mergeCell ref="QAQ6:QAQ8"/>
    <mergeCell ref="QAR6:QAR8"/>
    <mergeCell ref="QAS6:QAS8"/>
    <mergeCell ref="QAH6:QAH8"/>
    <mergeCell ref="QAI6:QAI8"/>
    <mergeCell ref="QAJ6:QAJ8"/>
    <mergeCell ref="QAK6:QAK8"/>
    <mergeCell ref="QAL6:QAL8"/>
    <mergeCell ref="QAM6:QAM8"/>
    <mergeCell ref="QAB6:QAB8"/>
    <mergeCell ref="QAC6:QAC8"/>
    <mergeCell ref="QAD6:QAD8"/>
    <mergeCell ref="QAE6:QAE8"/>
    <mergeCell ref="QAF6:QAF8"/>
    <mergeCell ref="QAG6:QAG8"/>
    <mergeCell ref="PZV6:PZV8"/>
    <mergeCell ref="PZW6:PZW8"/>
    <mergeCell ref="PZX6:PZX8"/>
    <mergeCell ref="PZY6:PZY8"/>
    <mergeCell ref="PZZ6:PZZ8"/>
    <mergeCell ref="QAA6:QAA8"/>
    <mergeCell ref="PZP6:PZP8"/>
    <mergeCell ref="PZQ6:PZQ8"/>
    <mergeCell ref="PZR6:PZR8"/>
    <mergeCell ref="PZS6:PZS8"/>
    <mergeCell ref="PZT6:PZT8"/>
    <mergeCell ref="PZU6:PZU8"/>
    <mergeCell ref="PZJ6:PZJ8"/>
    <mergeCell ref="PZK6:PZK8"/>
    <mergeCell ref="PZL6:PZL8"/>
    <mergeCell ref="PZM6:PZM8"/>
    <mergeCell ref="PZN6:PZN8"/>
    <mergeCell ref="PZO6:PZO8"/>
    <mergeCell ref="PZD6:PZD8"/>
    <mergeCell ref="PZE6:PZE8"/>
    <mergeCell ref="PZF6:PZF8"/>
    <mergeCell ref="PZG6:PZG8"/>
    <mergeCell ref="PZH6:PZH8"/>
    <mergeCell ref="PZI6:PZI8"/>
    <mergeCell ref="PYX6:PYX8"/>
    <mergeCell ref="PYY6:PYY8"/>
    <mergeCell ref="PYZ6:PYZ8"/>
    <mergeCell ref="PZA6:PZA8"/>
    <mergeCell ref="PZB6:PZB8"/>
    <mergeCell ref="PZC6:PZC8"/>
    <mergeCell ref="PYR6:PYR8"/>
    <mergeCell ref="PYS6:PYS8"/>
    <mergeCell ref="PYT6:PYT8"/>
    <mergeCell ref="PYU6:PYU8"/>
    <mergeCell ref="PYV6:PYV8"/>
    <mergeCell ref="PYW6:PYW8"/>
    <mergeCell ref="PYL6:PYL8"/>
    <mergeCell ref="PYM6:PYM8"/>
    <mergeCell ref="PYN6:PYN8"/>
    <mergeCell ref="PYO6:PYO8"/>
    <mergeCell ref="PYP6:PYP8"/>
    <mergeCell ref="PYQ6:PYQ8"/>
    <mergeCell ref="PYF6:PYF8"/>
    <mergeCell ref="PYG6:PYG8"/>
    <mergeCell ref="PYH6:PYH8"/>
    <mergeCell ref="PYI6:PYI8"/>
    <mergeCell ref="PYJ6:PYJ8"/>
    <mergeCell ref="PYK6:PYK8"/>
    <mergeCell ref="PXZ6:PXZ8"/>
    <mergeCell ref="PYA6:PYA8"/>
    <mergeCell ref="PYB6:PYB8"/>
    <mergeCell ref="PYC6:PYC8"/>
    <mergeCell ref="PYD6:PYD8"/>
    <mergeCell ref="PYE6:PYE8"/>
    <mergeCell ref="PXT6:PXT8"/>
    <mergeCell ref="PXU6:PXU8"/>
    <mergeCell ref="PXV6:PXV8"/>
    <mergeCell ref="PXW6:PXW8"/>
    <mergeCell ref="PXX6:PXX8"/>
    <mergeCell ref="PXY6:PXY8"/>
    <mergeCell ref="PXN6:PXN8"/>
    <mergeCell ref="PXO6:PXO8"/>
    <mergeCell ref="PXP6:PXP8"/>
    <mergeCell ref="PXQ6:PXQ8"/>
    <mergeCell ref="PXR6:PXR8"/>
    <mergeCell ref="PXS6:PXS8"/>
    <mergeCell ref="PXH6:PXH8"/>
    <mergeCell ref="PXI6:PXI8"/>
    <mergeCell ref="PXJ6:PXJ8"/>
    <mergeCell ref="PXK6:PXK8"/>
    <mergeCell ref="PXL6:PXL8"/>
    <mergeCell ref="PXM6:PXM8"/>
    <mergeCell ref="PXB6:PXB8"/>
    <mergeCell ref="PXC6:PXC8"/>
    <mergeCell ref="PXD6:PXD8"/>
    <mergeCell ref="PXE6:PXE8"/>
    <mergeCell ref="PXF6:PXF8"/>
    <mergeCell ref="PXG6:PXG8"/>
    <mergeCell ref="PWV6:PWV8"/>
    <mergeCell ref="PWW6:PWW8"/>
    <mergeCell ref="PWX6:PWX8"/>
    <mergeCell ref="PWY6:PWY8"/>
    <mergeCell ref="PWZ6:PWZ8"/>
    <mergeCell ref="PXA6:PXA8"/>
    <mergeCell ref="PWP6:PWP8"/>
    <mergeCell ref="PWQ6:PWQ8"/>
    <mergeCell ref="PWR6:PWR8"/>
    <mergeCell ref="PWS6:PWS8"/>
    <mergeCell ref="PWT6:PWT8"/>
    <mergeCell ref="PWU6:PWU8"/>
    <mergeCell ref="PWJ6:PWJ8"/>
    <mergeCell ref="PWK6:PWK8"/>
    <mergeCell ref="PWL6:PWL8"/>
    <mergeCell ref="PWM6:PWM8"/>
    <mergeCell ref="PWN6:PWN8"/>
    <mergeCell ref="PWO6:PWO8"/>
    <mergeCell ref="PWD6:PWD8"/>
    <mergeCell ref="PWE6:PWE8"/>
    <mergeCell ref="PWF6:PWF8"/>
    <mergeCell ref="PWG6:PWG8"/>
    <mergeCell ref="PWH6:PWH8"/>
    <mergeCell ref="PWI6:PWI8"/>
    <mergeCell ref="PVX6:PVX8"/>
    <mergeCell ref="PVY6:PVY8"/>
    <mergeCell ref="PVZ6:PVZ8"/>
    <mergeCell ref="PWA6:PWA8"/>
    <mergeCell ref="PWB6:PWB8"/>
    <mergeCell ref="PWC6:PWC8"/>
    <mergeCell ref="PVR6:PVR8"/>
    <mergeCell ref="PVS6:PVS8"/>
    <mergeCell ref="PVT6:PVT8"/>
    <mergeCell ref="PVU6:PVU8"/>
    <mergeCell ref="PVV6:PVV8"/>
    <mergeCell ref="PVW6:PVW8"/>
    <mergeCell ref="PVL6:PVL8"/>
    <mergeCell ref="PVM6:PVM8"/>
    <mergeCell ref="PVN6:PVN8"/>
    <mergeCell ref="PVO6:PVO8"/>
    <mergeCell ref="PVP6:PVP8"/>
    <mergeCell ref="PVQ6:PVQ8"/>
    <mergeCell ref="PVF6:PVF8"/>
    <mergeCell ref="PVG6:PVG8"/>
    <mergeCell ref="PVH6:PVH8"/>
    <mergeCell ref="PVI6:PVI8"/>
    <mergeCell ref="PVJ6:PVJ8"/>
    <mergeCell ref="PVK6:PVK8"/>
    <mergeCell ref="PUZ6:PUZ8"/>
    <mergeCell ref="PVA6:PVA8"/>
    <mergeCell ref="PVB6:PVB8"/>
    <mergeCell ref="PVC6:PVC8"/>
    <mergeCell ref="PVD6:PVD8"/>
    <mergeCell ref="PVE6:PVE8"/>
    <mergeCell ref="PUT6:PUT8"/>
    <mergeCell ref="PUU6:PUU8"/>
    <mergeCell ref="PUV6:PUV8"/>
    <mergeCell ref="PUW6:PUW8"/>
    <mergeCell ref="PUX6:PUX8"/>
    <mergeCell ref="PUY6:PUY8"/>
    <mergeCell ref="PUN6:PUN8"/>
    <mergeCell ref="PUO6:PUO8"/>
    <mergeCell ref="PUP6:PUP8"/>
    <mergeCell ref="PUQ6:PUQ8"/>
    <mergeCell ref="PUR6:PUR8"/>
    <mergeCell ref="PUS6:PUS8"/>
    <mergeCell ref="PUH6:PUH8"/>
    <mergeCell ref="PUI6:PUI8"/>
    <mergeCell ref="PUJ6:PUJ8"/>
    <mergeCell ref="PUK6:PUK8"/>
    <mergeCell ref="PUL6:PUL8"/>
    <mergeCell ref="PUM6:PUM8"/>
    <mergeCell ref="PUB6:PUB8"/>
    <mergeCell ref="PUC6:PUC8"/>
    <mergeCell ref="PUD6:PUD8"/>
    <mergeCell ref="PUE6:PUE8"/>
    <mergeCell ref="PUF6:PUF8"/>
    <mergeCell ref="PUG6:PUG8"/>
    <mergeCell ref="PTV6:PTV8"/>
    <mergeCell ref="PTW6:PTW8"/>
    <mergeCell ref="PTX6:PTX8"/>
    <mergeCell ref="PTY6:PTY8"/>
    <mergeCell ref="PTZ6:PTZ8"/>
    <mergeCell ref="PUA6:PUA8"/>
    <mergeCell ref="PTP6:PTP8"/>
    <mergeCell ref="PTQ6:PTQ8"/>
    <mergeCell ref="PTR6:PTR8"/>
    <mergeCell ref="PTS6:PTS8"/>
    <mergeCell ref="PTT6:PTT8"/>
    <mergeCell ref="PTU6:PTU8"/>
    <mergeCell ref="PTJ6:PTJ8"/>
    <mergeCell ref="PTK6:PTK8"/>
    <mergeCell ref="PTL6:PTL8"/>
    <mergeCell ref="PTM6:PTM8"/>
    <mergeCell ref="PTN6:PTN8"/>
    <mergeCell ref="PTO6:PTO8"/>
    <mergeCell ref="PTD6:PTD8"/>
    <mergeCell ref="PTE6:PTE8"/>
    <mergeCell ref="PTF6:PTF8"/>
    <mergeCell ref="PTG6:PTG8"/>
    <mergeCell ref="PTH6:PTH8"/>
    <mergeCell ref="PTI6:PTI8"/>
    <mergeCell ref="PSX6:PSX8"/>
    <mergeCell ref="PSY6:PSY8"/>
    <mergeCell ref="PSZ6:PSZ8"/>
    <mergeCell ref="PTA6:PTA8"/>
    <mergeCell ref="PTB6:PTB8"/>
    <mergeCell ref="PTC6:PTC8"/>
    <mergeCell ref="PSR6:PSR8"/>
    <mergeCell ref="PSS6:PSS8"/>
    <mergeCell ref="PST6:PST8"/>
    <mergeCell ref="PSU6:PSU8"/>
    <mergeCell ref="PSV6:PSV8"/>
    <mergeCell ref="PSW6:PSW8"/>
    <mergeCell ref="PSL6:PSL8"/>
    <mergeCell ref="PSM6:PSM8"/>
    <mergeCell ref="PSN6:PSN8"/>
    <mergeCell ref="PSO6:PSO8"/>
    <mergeCell ref="PSP6:PSP8"/>
    <mergeCell ref="PSQ6:PSQ8"/>
    <mergeCell ref="PSF6:PSF8"/>
    <mergeCell ref="PSG6:PSG8"/>
    <mergeCell ref="PSH6:PSH8"/>
    <mergeCell ref="PSI6:PSI8"/>
    <mergeCell ref="PSJ6:PSJ8"/>
    <mergeCell ref="PSK6:PSK8"/>
    <mergeCell ref="PRZ6:PRZ8"/>
    <mergeCell ref="PSA6:PSA8"/>
    <mergeCell ref="PSB6:PSB8"/>
    <mergeCell ref="PSC6:PSC8"/>
    <mergeCell ref="PSD6:PSD8"/>
    <mergeCell ref="PSE6:PSE8"/>
    <mergeCell ref="PRT6:PRT8"/>
    <mergeCell ref="PRU6:PRU8"/>
    <mergeCell ref="PRV6:PRV8"/>
    <mergeCell ref="PRW6:PRW8"/>
    <mergeCell ref="PRX6:PRX8"/>
    <mergeCell ref="PRY6:PRY8"/>
    <mergeCell ref="PRN6:PRN8"/>
    <mergeCell ref="PRO6:PRO8"/>
    <mergeCell ref="PRP6:PRP8"/>
    <mergeCell ref="PRQ6:PRQ8"/>
    <mergeCell ref="PRR6:PRR8"/>
    <mergeCell ref="PRS6:PRS8"/>
    <mergeCell ref="PRH6:PRH8"/>
    <mergeCell ref="PRI6:PRI8"/>
    <mergeCell ref="PRJ6:PRJ8"/>
    <mergeCell ref="PRK6:PRK8"/>
    <mergeCell ref="PRL6:PRL8"/>
    <mergeCell ref="PRM6:PRM8"/>
    <mergeCell ref="PRB6:PRB8"/>
    <mergeCell ref="PRC6:PRC8"/>
    <mergeCell ref="PRD6:PRD8"/>
    <mergeCell ref="PRE6:PRE8"/>
    <mergeCell ref="PRF6:PRF8"/>
    <mergeCell ref="PRG6:PRG8"/>
    <mergeCell ref="PQV6:PQV8"/>
    <mergeCell ref="PQW6:PQW8"/>
    <mergeCell ref="PQX6:PQX8"/>
    <mergeCell ref="PQY6:PQY8"/>
    <mergeCell ref="PQZ6:PQZ8"/>
    <mergeCell ref="PRA6:PRA8"/>
    <mergeCell ref="PQP6:PQP8"/>
    <mergeCell ref="PQQ6:PQQ8"/>
    <mergeCell ref="PQR6:PQR8"/>
    <mergeCell ref="PQS6:PQS8"/>
    <mergeCell ref="PQT6:PQT8"/>
    <mergeCell ref="PQU6:PQU8"/>
    <mergeCell ref="PQJ6:PQJ8"/>
    <mergeCell ref="PQK6:PQK8"/>
    <mergeCell ref="PQL6:PQL8"/>
    <mergeCell ref="PQM6:PQM8"/>
    <mergeCell ref="PQN6:PQN8"/>
    <mergeCell ref="PQO6:PQO8"/>
    <mergeCell ref="PQD6:PQD8"/>
    <mergeCell ref="PQE6:PQE8"/>
    <mergeCell ref="PQF6:PQF8"/>
    <mergeCell ref="PQG6:PQG8"/>
    <mergeCell ref="PQH6:PQH8"/>
    <mergeCell ref="PQI6:PQI8"/>
    <mergeCell ref="PPX6:PPX8"/>
    <mergeCell ref="PPY6:PPY8"/>
    <mergeCell ref="PPZ6:PPZ8"/>
    <mergeCell ref="PQA6:PQA8"/>
    <mergeCell ref="PQB6:PQB8"/>
    <mergeCell ref="PQC6:PQC8"/>
    <mergeCell ref="PPR6:PPR8"/>
    <mergeCell ref="PPS6:PPS8"/>
    <mergeCell ref="PPT6:PPT8"/>
    <mergeCell ref="PPU6:PPU8"/>
    <mergeCell ref="PPV6:PPV8"/>
    <mergeCell ref="PPW6:PPW8"/>
    <mergeCell ref="PPL6:PPL8"/>
    <mergeCell ref="PPM6:PPM8"/>
    <mergeCell ref="PPN6:PPN8"/>
    <mergeCell ref="PPO6:PPO8"/>
    <mergeCell ref="PPP6:PPP8"/>
    <mergeCell ref="PPQ6:PPQ8"/>
    <mergeCell ref="PPF6:PPF8"/>
    <mergeCell ref="PPG6:PPG8"/>
    <mergeCell ref="PPH6:PPH8"/>
    <mergeCell ref="PPI6:PPI8"/>
    <mergeCell ref="PPJ6:PPJ8"/>
    <mergeCell ref="PPK6:PPK8"/>
    <mergeCell ref="POZ6:POZ8"/>
    <mergeCell ref="PPA6:PPA8"/>
    <mergeCell ref="PPB6:PPB8"/>
    <mergeCell ref="PPC6:PPC8"/>
    <mergeCell ref="PPD6:PPD8"/>
    <mergeCell ref="PPE6:PPE8"/>
    <mergeCell ref="POT6:POT8"/>
    <mergeCell ref="POU6:POU8"/>
    <mergeCell ref="POV6:POV8"/>
    <mergeCell ref="POW6:POW8"/>
    <mergeCell ref="POX6:POX8"/>
    <mergeCell ref="POY6:POY8"/>
    <mergeCell ref="PON6:PON8"/>
    <mergeCell ref="POO6:POO8"/>
    <mergeCell ref="POP6:POP8"/>
    <mergeCell ref="POQ6:POQ8"/>
    <mergeCell ref="POR6:POR8"/>
    <mergeCell ref="POS6:POS8"/>
    <mergeCell ref="POH6:POH8"/>
    <mergeCell ref="POI6:POI8"/>
    <mergeCell ref="POJ6:POJ8"/>
    <mergeCell ref="POK6:POK8"/>
    <mergeCell ref="POL6:POL8"/>
    <mergeCell ref="POM6:POM8"/>
    <mergeCell ref="POB6:POB8"/>
    <mergeCell ref="POC6:POC8"/>
    <mergeCell ref="POD6:POD8"/>
    <mergeCell ref="POE6:POE8"/>
    <mergeCell ref="POF6:POF8"/>
    <mergeCell ref="POG6:POG8"/>
    <mergeCell ref="PNV6:PNV8"/>
    <mergeCell ref="PNW6:PNW8"/>
    <mergeCell ref="PNX6:PNX8"/>
    <mergeCell ref="PNY6:PNY8"/>
    <mergeCell ref="PNZ6:PNZ8"/>
    <mergeCell ref="POA6:POA8"/>
    <mergeCell ref="PNP6:PNP8"/>
    <mergeCell ref="PNQ6:PNQ8"/>
    <mergeCell ref="PNR6:PNR8"/>
    <mergeCell ref="PNS6:PNS8"/>
    <mergeCell ref="PNT6:PNT8"/>
    <mergeCell ref="PNU6:PNU8"/>
    <mergeCell ref="PNJ6:PNJ8"/>
    <mergeCell ref="PNK6:PNK8"/>
    <mergeCell ref="PNL6:PNL8"/>
    <mergeCell ref="PNM6:PNM8"/>
    <mergeCell ref="PNN6:PNN8"/>
    <mergeCell ref="PNO6:PNO8"/>
    <mergeCell ref="PND6:PND8"/>
    <mergeCell ref="PNE6:PNE8"/>
    <mergeCell ref="PNF6:PNF8"/>
    <mergeCell ref="PNG6:PNG8"/>
    <mergeCell ref="PNH6:PNH8"/>
    <mergeCell ref="PNI6:PNI8"/>
    <mergeCell ref="PMX6:PMX8"/>
    <mergeCell ref="PMY6:PMY8"/>
    <mergeCell ref="PMZ6:PMZ8"/>
    <mergeCell ref="PNA6:PNA8"/>
    <mergeCell ref="PNB6:PNB8"/>
    <mergeCell ref="PNC6:PNC8"/>
    <mergeCell ref="PMR6:PMR8"/>
    <mergeCell ref="PMS6:PMS8"/>
    <mergeCell ref="PMT6:PMT8"/>
    <mergeCell ref="PMU6:PMU8"/>
    <mergeCell ref="PMV6:PMV8"/>
    <mergeCell ref="PMW6:PMW8"/>
    <mergeCell ref="PML6:PML8"/>
    <mergeCell ref="PMM6:PMM8"/>
    <mergeCell ref="PMN6:PMN8"/>
    <mergeCell ref="PMO6:PMO8"/>
    <mergeCell ref="PMP6:PMP8"/>
    <mergeCell ref="PMQ6:PMQ8"/>
    <mergeCell ref="PMF6:PMF8"/>
    <mergeCell ref="PMG6:PMG8"/>
    <mergeCell ref="PMH6:PMH8"/>
    <mergeCell ref="PMI6:PMI8"/>
    <mergeCell ref="PMJ6:PMJ8"/>
    <mergeCell ref="PMK6:PMK8"/>
    <mergeCell ref="PLZ6:PLZ8"/>
    <mergeCell ref="PMA6:PMA8"/>
    <mergeCell ref="PMB6:PMB8"/>
    <mergeCell ref="PMC6:PMC8"/>
    <mergeCell ref="PMD6:PMD8"/>
    <mergeCell ref="PME6:PME8"/>
    <mergeCell ref="PLT6:PLT8"/>
    <mergeCell ref="PLU6:PLU8"/>
    <mergeCell ref="PLV6:PLV8"/>
    <mergeCell ref="PLW6:PLW8"/>
    <mergeCell ref="PLX6:PLX8"/>
    <mergeCell ref="PLY6:PLY8"/>
    <mergeCell ref="PLN6:PLN8"/>
    <mergeCell ref="PLO6:PLO8"/>
    <mergeCell ref="PLP6:PLP8"/>
    <mergeCell ref="PLQ6:PLQ8"/>
    <mergeCell ref="PLR6:PLR8"/>
    <mergeCell ref="PLS6:PLS8"/>
    <mergeCell ref="PLH6:PLH8"/>
    <mergeCell ref="PLI6:PLI8"/>
    <mergeCell ref="PLJ6:PLJ8"/>
    <mergeCell ref="PLK6:PLK8"/>
    <mergeCell ref="PLL6:PLL8"/>
    <mergeCell ref="PLM6:PLM8"/>
    <mergeCell ref="PLB6:PLB8"/>
    <mergeCell ref="PLC6:PLC8"/>
    <mergeCell ref="PLD6:PLD8"/>
    <mergeCell ref="PLE6:PLE8"/>
    <mergeCell ref="PLF6:PLF8"/>
    <mergeCell ref="PLG6:PLG8"/>
    <mergeCell ref="PKV6:PKV8"/>
    <mergeCell ref="PKW6:PKW8"/>
    <mergeCell ref="PKX6:PKX8"/>
    <mergeCell ref="PKY6:PKY8"/>
    <mergeCell ref="PKZ6:PKZ8"/>
    <mergeCell ref="PLA6:PLA8"/>
    <mergeCell ref="PKP6:PKP8"/>
    <mergeCell ref="PKQ6:PKQ8"/>
    <mergeCell ref="PKR6:PKR8"/>
    <mergeCell ref="PKS6:PKS8"/>
    <mergeCell ref="PKT6:PKT8"/>
    <mergeCell ref="PKU6:PKU8"/>
    <mergeCell ref="PKJ6:PKJ8"/>
    <mergeCell ref="PKK6:PKK8"/>
    <mergeCell ref="PKL6:PKL8"/>
    <mergeCell ref="PKM6:PKM8"/>
    <mergeCell ref="PKN6:PKN8"/>
    <mergeCell ref="PKO6:PKO8"/>
    <mergeCell ref="PKD6:PKD8"/>
    <mergeCell ref="PKE6:PKE8"/>
    <mergeCell ref="PKF6:PKF8"/>
    <mergeCell ref="PKG6:PKG8"/>
    <mergeCell ref="PKH6:PKH8"/>
    <mergeCell ref="PKI6:PKI8"/>
    <mergeCell ref="PJX6:PJX8"/>
    <mergeCell ref="PJY6:PJY8"/>
    <mergeCell ref="PJZ6:PJZ8"/>
    <mergeCell ref="PKA6:PKA8"/>
    <mergeCell ref="PKB6:PKB8"/>
    <mergeCell ref="PKC6:PKC8"/>
    <mergeCell ref="PJR6:PJR8"/>
    <mergeCell ref="PJS6:PJS8"/>
    <mergeCell ref="PJT6:PJT8"/>
    <mergeCell ref="PJU6:PJU8"/>
    <mergeCell ref="PJV6:PJV8"/>
    <mergeCell ref="PJW6:PJW8"/>
    <mergeCell ref="PJL6:PJL8"/>
    <mergeCell ref="PJM6:PJM8"/>
    <mergeCell ref="PJN6:PJN8"/>
    <mergeCell ref="PJO6:PJO8"/>
    <mergeCell ref="PJP6:PJP8"/>
    <mergeCell ref="PJQ6:PJQ8"/>
    <mergeCell ref="PJF6:PJF8"/>
    <mergeCell ref="PJG6:PJG8"/>
    <mergeCell ref="PJH6:PJH8"/>
    <mergeCell ref="PJI6:PJI8"/>
    <mergeCell ref="PJJ6:PJJ8"/>
    <mergeCell ref="PJK6:PJK8"/>
    <mergeCell ref="PIZ6:PIZ8"/>
    <mergeCell ref="PJA6:PJA8"/>
    <mergeCell ref="PJB6:PJB8"/>
    <mergeCell ref="PJC6:PJC8"/>
    <mergeCell ref="PJD6:PJD8"/>
    <mergeCell ref="PJE6:PJE8"/>
    <mergeCell ref="PIT6:PIT8"/>
    <mergeCell ref="PIU6:PIU8"/>
    <mergeCell ref="PIV6:PIV8"/>
    <mergeCell ref="PIW6:PIW8"/>
    <mergeCell ref="PIX6:PIX8"/>
    <mergeCell ref="PIY6:PIY8"/>
    <mergeCell ref="PIN6:PIN8"/>
    <mergeCell ref="PIO6:PIO8"/>
    <mergeCell ref="PIP6:PIP8"/>
    <mergeCell ref="PIQ6:PIQ8"/>
    <mergeCell ref="PIR6:PIR8"/>
    <mergeCell ref="PIS6:PIS8"/>
    <mergeCell ref="PIH6:PIH8"/>
    <mergeCell ref="PII6:PII8"/>
    <mergeCell ref="PIJ6:PIJ8"/>
    <mergeCell ref="PIK6:PIK8"/>
    <mergeCell ref="PIL6:PIL8"/>
    <mergeCell ref="PIM6:PIM8"/>
    <mergeCell ref="PIB6:PIB8"/>
    <mergeCell ref="PIC6:PIC8"/>
    <mergeCell ref="PID6:PID8"/>
    <mergeCell ref="PIE6:PIE8"/>
    <mergeCell ref="PIF6:PIF8"/>
    <mergeCell ref="PIG6:PIG8"/>
    <mergeCell ref="PHV6:PHV8"/>
    <mergeCell ref="PHW6:PHW8"/>
    <mergeCell ref="PHX6:PHX8"/>
    <mergeCell ref="PHY6:PHY8"/>
    <mergeCell ref="PHZ6:PHZ8"/>
    <mergeCell ref="PIA6:PIA8"/>
    <mergeCell ref="PHP6:PHP8"/>
    <mergeCell ref="PHQ6:PHQ8"/>
    <mergeCell ref="PHR6:PHR8"/>
    <mergeCell ref="PHS6:PHS8"/>
    <mergeCell ref="PHT6:PHT8"/>
    <mergeCell ref="PHU6:PHU8"/>
    <mergeCell ref="PHJ6:PHJ8"/>
    <mergeCell ref="PHK6:PHK8"/>
    <mergeCell ref="PHL6:PHL8"/>
    <mergeCell ref="PHM6:PHM8"/>
    <mergeCell ref="PHN6:PHN8"/>
    <mergeCell ref="PHO6:PHO8"/>
    <mergeCell ref="PHD6:PHD8"/>
    <mergeCell ref="PHE6:PHE8"/>
    <mergeCell ref="PHF6:PHF8"/>
    <mergeCell ref="PHG6:PHG8"/>
    <mergeCell ref="PHH6:PHH8"/>
    <mergeCell ref="PHI6:PHI8"/>
    <mergeCell ref="PGX6:PGX8"/>
    <mergeCell ref="PGY6:PGY8"/>
    <mergeCell ref="PGZ6:PGZ8"/>
    <mergeCell ref="PHA6:PHA8"/>
    <mergeCell ref="PHB6:PHB8"/>
    <mergeCell ref="PHC6:PHC8"/>
    <mergeCell ref="PGR6:PGR8"/>
    <mergeCell ref="PGS6:PGS8"/>
    <mergeCell ref="PGT6:PGT8"/>
    <mergeCell ref="PGU6:PGU8"/>
    <mergeCell ref="PGV6:PGV8"/>
    <mergeCell ref="PGW6:PGW8"/>
    <mergeCell ref="PGL6:PGL8"/>
    <mergeCell ref="PGM6:PGM8"/>
    <mergeCell ref="PGN6:PGN8"/>
    <mergeCell ref="PGO6:PGO8"/>
    <mergeCell ref="PGP6:PGP8"/>
    <mergeCell ref="PGQ6:PGQ8"/>
    <mergeCell ref="PGF6:PGF8"/>
    <mergeCell ref="PGG6:PGG8"/>
    <mergeCell ref="PGH6:PGH8"/>
    <mergeCell ref="PGI6:PGI8"/>
    <mergeCell ref="PGJ6:PGJ8"/>
    <mergeCell ref="PGK6:PGK8"/>
    <mergeCell ref="PFZ6:PFZ8"/>
    <mergeCell ref="PGA6:PGA8"/>
    <mergeCell ref="PGB6:PGB8"/>
    <mergeCell ref="PGC6:PGC8"/>
    <mergeCell ref="PGD6:PGD8"/>
    <mergeCell ref="PGE6:PGE8"/>
    <mergeCell ref="PFT6:PFT8"/>
    <mergeCell ref="PFU6:PFU8"/>
    <mergeCell ref="PFV6:PFV8"/>
    <mergeCell ref="PFW6:PFW8"/>
    <mergeCell ref="PFX6:PFX8"/>
    <mergeCell ref="PFY6:PFY8"/>
    <mergeCell ref="PFN6:PFN8"/>
    <mergeCell ref="PFO6:PFO8"/>
    <mergeCell ref="PFP6:PFP8"/>
    <mergeCell ref="PFQ6:PFQ8"/>
    <mergeCell ref="PFR6:PFR8"/>
    <mergeCell ref="PFS6:PFS8"/>
    <mergeCell ref="PFH6:PFH8"/>
    <mergeCell ref="PFI6:PFI8"/>
    <mergeCell ref="PFJ6:PFJ8"/>
    <mergeCell ref="PFK6:PFK8"/>
    <mergeCell ref="PFL6:PFL8"/>
    <mergeCell ref="PFM6:PFM8"/>
    <mergeCell ref="PFB6:PFB8"/>
    <mergeCell ref="PFC6:PFC8"/>
    <mergeCell ref="PFD6:PFD8"/>
    <mergeCell ref="PFE6:PFE8"/>
    <mergeCell ref="PFF6:PFF8"/>
    <mergeCell ref="PFG6:PFG8"/>
    <mergeCell ref="PEV6:PEV8"/>
    <mergeCell ref="PEW6:PEW8"/>
    <mergeCell ref="PEX6:PEX8"/>
    <mergeCell ref="PEY6:PEY8"/>
    <mergeCell ref="PEZ6:PEZ8"/>
    <mergeCell ref="PFA6:PFA8"/>
    <mergeCell ref="PEP6:PEP8"/>
    <mergeCell ref="PEQ6:PEQ8"/>
    <mergeCell ref="PER6:PER8"/>
    <mergeCell ref="PES6:PES8"/>
    <mergeCell ref="PET6:PET8"/>
    <mergeCell ref="PEU6:PEU8"/>
    <mergeCell ref="PEJ6:PEJ8"/>
    <mergeCell ref="PEK6:PEK8"/>
    <mergeCell ref="PEL6:PEL8"/>
    <mergeCell ref="PEM6:PEM8"/>
    <mergeCell ref="PEN6:PEN8"/>
    <mergeCell ref="PEO6:PEO8"/>
    <mergeCell ref="PED6:PED8"/>
    <mergeCell ref="PEE6:PEE8"/>
    <mergeCell ref="PEF6:PEF8"/>
    <mergeCell ref="PEG6:PEG8"/>
    <mergeCell ref="PEH6:PEH8"/>
    <mergeCell ref="PEI6:PEI8"/>
    <mergeCell ref="PDX6:PDX8"/>
    <mergeCell ref="PDY6:PDY8"/>
    <mergeCell ref="PDZ6:PDZ8"/>
    <mergeCell ref="PEA6:PEA8"/>
    <mergeCell ref="PEB6:PEB8"/>
    <mergeCell ref="PEC6:PEC8"/>
    <mergeCell ref="PDR6:PDR8"/>
    <mergeCell ref="PDS6:PDS8"/>
    <mergeCell ref="PDT6:PDT8"/>
    <mergeCell ref="PDU6:PDU8"/>
    <mergeCell ref="PDV6:PDV8"/>
    <mergeCell ref="PDW6:PDW8"/>
    <mergeCell ref="PDL6:PDL8"/>
    <mergeCell ref="PDM6:PDM8"/>
    <mergeCell ref="PDN6:PDN8"/>
    <mergeCell ref="PDO6:PDO8"/>
    <mergeCell ref="PDP6:PDP8"/>
    <mergeCell ref="PDQ6:PDQ8"/>
    <mergeCell ref="PDF6:PDF8"/>
    <mergeCell ref="PDG6:PDG8"/>
    <mergeCell ref="PDH6:PDH8"/>
    <mergeCell ref="PDI6:PDI8"/>
    <mergeCell ref="PDJ6:PDJ8"/>
    <mergeCell ref="PDK6:PDK8"/>
    <mergeCell ref="PCZ6:PCZ8"/>
    <mergeCell ref="PDA6:PDA8"/>
    <mergeCell ref="PDB6:PDB8"/>
    <mergeCell ref="PDC6:PDC8"/>
    <mergeCell ref="PDD6:PDD8"/>
    <mergeCell ref="PDE6:PDE8"/>
    <mergeCell ref="PCT6:PCT8"/>
    <mergeCell ref="PCU6:PCU8"/>
    <mergeCell ref="PCV6:PCV8"/>
    <mergeCell ref="PCW6:PCW8"/>
    <mergeCell ref="PCX6:PCX8"/>
    <mergeCell ref="PCY6:PCY8"/>
    <mergeCell ref="PCN6:PCN8"/>
    <mergeCell ref="PCO6:PCO8"/>
    <mergeCell ref="PCP6:PCP8"/>
    <mergeCell ref="PCQ6:PCQ8"/>
    <mergeCell ref="PCR6:PCR8"/>
    <mergeCell ref="PCS6:PCS8"/>
    <mergeCell ref="PCH6:PCH8"/>
    <mergeCell ref="PCI6:PCI8"/>
    <mergeCell ref="PCJ6:PCJ8"/>
    <mergeCell ref="PCK6:PCK8"/>
    <mergeCell ref="PCL6:PCL8"/>
    <mergeCell ref="PCM6:PCM8"/>
    <mergeCell ref="PCB6:PCB8"/>
    <mergeCell ref="PCC6:PCC8"/>
    <mergeCell ref="PCD6:PCD8"/>
    <mergeCell ref="PCE6:PCE8"/>
    <mergeCell ref="PCF6:PCF8"/>
    <mergeCell ref="PCG6:PCG8"/>
    <mergeCell ref="PBV6:PBV8"/>
    <mergeCell ref="PBW6:PBW8"/>
    <mergeCell ref="PBX6:PBX8"/>
    <mergeCell ref="PBY6:PBY8"/>
    <mergeCell ref="PBZ6:PBZ8"/>
    <mergeCell ref="PCA6:PCA8"/>
    <mergeCell ref="PBP6:PBP8"/>
    <mergeCell ref="PBQ6:PBQ8"/>
    <mergeCell ref="PBR6:PBR8"/>
    <mergeCell ref="PBS6:PBS8"/>
    <mergeCell ref="PBT6:PBT8"/>
    <mergeCell ref="PBU6:PBU8"/>
    <mergeCell ref="PBJ6:PBJ8"/>
    <mergeCell ref="PBK6:PBK8"/>
    <mergeCell ref="PBL6:PBL8"/>
    <mergeCell ref="PBM6:PBM8"/>
    <mergeCell ref="PBN6:PBN8"/>
    <mergeCell ref="PBO6:PBO8"/>
    <mergeCell ref="PBD6:PBD8"/>
    <mergeCell ref="PBE6:PBE8"/>
    <mergeCell ref="PBF6:PBF8"/>
    <mergeCell ref="PBG6:PBG8"/>
    <mergeCell ref="PBH6:PBH8"/>
    <mergeCell ref="PBI6:PBI8"/>
    <mergeCell ref="PAX6:PAX8"/>
    <mergeCell ref="PAY6:PAY8"/>
    <mergeCell ref="PAZ6:PAZ8"/>
    <mergeCell ref="PBA6:PBA8"/>
    <mergeCell ref="PBB6:PBB8"/>
    <mergeCell ref="PBC6:PBC8"/>
    <mergeCell ref="PAR6:PAR8"/>
    <mergeCell ref="PAS6:PAS8"/>
    <mergeCell ref="PAT6:PAT8"/>
    <mergeCell ref="PAU6:PAU8"/>
    <mergeCell ref="PAV6:PAV8"/>
    <mergeCell ref="PAW6:PAW8"/>
    <mergeCell ref="PAL6:PAL8"/>
    <mergeCell ref="PAM6:PAM8"/>
    <mergeCell ref="PAN6:PAN8"/>
    <mergeCell ref="PAO6:PAO8"/>
    <mergeCell ref="PAP6:PAP8"/>
    <mergeCell ref="PAQ6:PAQ8"/>
    <mergeCell ref="PAF6:PAF8"/>
    <mergeCell ref="PAG6:PAG8"/>
    <mergeCell ref="PAH6:PAH8"/>
    <mergeCell ref="PAI6:PAI8"/>
    <mergeCell ref="PAJ6:PAJ8"/>
    <mergeCell ref="PAK6:PAK8"/>
    <mergeCell ref="OZZ6:OZZ8"/>
    <mergeCell ref="PAA6:PAA8"/>
    <mergeCell ref="PAB6:PAB8"/>
    <mergeCell ref="PAC6:PAC8"/>
    <mergeCell ref="PAD6:PAD8"/>
    <mergeCell ref="PAE6:PAE8"/>
    <mergeCell ref="OZT6:OZT8"/>
    <mergeCell ref="OZU6:OZU8"/>
    <mergeCell ref="OZV6:OZV8"/>
    <mergeCell ref="OZW6:OZW8"/>
    <mergeCell ref="OZX6:OZX8"/>
    <mergeCell ref="OZY6:OZY8"/>
    <mergeCell ref="OZN6:OZN8"/>
    <mergeCell ref="OZO6:OZO8"/>
    <mergeCell ref="OZP6:OZP8"/>
    <mergeCell ref="OZQ6:OZQ8"/>
    <mergeCell ref="OZR6:OZR8"/>
    <mergeCell ref="OZS6:OZS8"/>
    <mergeCell ref="OZH6:OZH8"/>
    <mergeCell ref="OZI6:OZI8"/>
    <mergeCell ref="OZJ6:OZJ8"/>
    <mergeCell ref="OZK6:OZK8"/>
    <mergeCell ref="OZL6:OZL8"/>
    <mergeCell ref="OZM6:OZM8"/>
    <mergeCell ref="OZB6:OZB8"/>
    <mergeCell ref="OZC6:OZC8"/>
    <mergeCell ref="OZD6:OZD8"/>
    <mergeCell ref="OZE6:OZE8"/>
    <mergeCell ref="OZF6:OZF8"/>
    <mergeCell ref="OZG6:OZG8"/>
    <mergeCell ref="OYV6:OYV8"/>
    <mergeCell ref="OYW6:OYW8"/>
    <mergeCell ref="OYX6:OYX8"/>
    <mergeCell ref="OYY6:OYY8"/>
    <mergeCell ref="OYZ6:OYZ8"/>
    <mergeCell ref="OZA6:OZA8"/>
    <mergeCell ref="OYP6:OYP8"/>
    <mergeCell ref="OYQ6:OYQ8"/>
    <mergeCell ref="OYR6:OYR8"/>
    <mergeCell ref="OYS6:OYS8"/>
    <mergeCell ref="OYT6:OYT8"/>
    <mergeCell ref="OYU6:OYU8"/>
    <mergeCell ref="OYJ6:OYJ8"/>
    <mergeCell ref="OYK6:OYK8"/>
    <mergeCell ref="OYL6:OYL8"/>
    <mergeCell ref="OYM6:OYM8"/>
    <mergeCell ref="OYN6:OYN8"/>
    <mergeCell ref="OYO6:OYO8"/>
    <mergeCell ref="OYD6:OYD8"/>
    <mergeCell ref="OYE6:OYE8"/>
    <mergeCell ref="OYF6:OYF8"/>
    <mergeCell ref="OYG6:OYG8"/>
    <mergeCell ref="OYH6:OYH8"/>
    <mergeCell ref="OYI6:OYI8"/>
    <mergeCell ref="OXX6:OXX8"/>
    <mergeCell ref="OXY6:OXY8"/>
    <mergeCell ref="OXZ6:OXZ8"/>
    <mergeCell ref="OYA6:OYA8"/>
    <mergeCell ref="OYB6:OYB8"/>
    <mergeCell ref="OYC6:OYC8"/>
    <mergeCell ref="OXR6:OXR8"/>
    <mergeCell ref="OXS6:OXS8"/>
    <mergeCell ref="OXT6:OXT8"/>
    <mergeCell ref="OXU6:OXU8"/>
    <mergeCell ref="OXV6:OXV8"/>
    <mergeCell ref="OXW6:OXW8"/>
    <mergeCell ref="OXL6:OXL8"/>
    <mergeCell ref="OXM6:OXM8"/>
    <mergeCell ref="OXN6:OXN8"/>
    <mergeCell ref="OXO6:OXO8"/>
    <mergeCell ref="OXP6:OXP8"/>
    <mergeCell ref="OXQ6:OXQ8"/>
    <mergeCell ref="OXF6:OXF8"/>
    <mergeCell ref="OXG6:OXG8"/>
    <mergeCell ref="OXH6:OXH8"/>
    <mergeCell ref="OXI6:OXI8"/>
    <mergeCell ref="OXJ6:OXJ8"/>
    <mergeCell ref="OXK6:OXK8"/>
    <mergeCell ref="OWZ6:OWZ8"/>
    <mergeCell ref="OXA6:OXA8"/>
    <mergeCell ref="OXB6:OXB8"/>
    <mergeCell ref="OXC6:OXC8"/>
    <mergeCell ref="OXD6:OXD8"/>
    <mergeCell ref="OXE6:OXE8"/>
    <mergeCell ref="OWT6:OWT8"/>
    <mergeCell ref="OWU6:OWU8"/>
    <mergeCell ref="OWV6:OWV8"/>
    <mergeCell ref="OWW6:OWW8"/>
    <mergeCell ref="OWX6:OWX8"/>
    <mergeCell ref="OWY6:OWY8"/>
    <mergeCell ref="OWN6:OWN8"/>
    <mergeCell ref="OWO6:OWO8"/>
    <mergeCell ref="OWP6:OWP8"/>
    <mergeCell ref="OWQ6:OWQ8"/>
    <mergeCell ref="OWR6:OWR8"/>
    <mergeCell ref="OWS6:OWS8"/>
    <mergeCell ref="OWH6:OWH8"/>
    <mergeCell ref="OWI6:OWI8"/>
    <mergeCell ref="OWJ6:OWJ8"/>
    <mergeCell ref="OWK6:OWK8"/>
    <mergeCell ref="OWL6:OWL8"/>
    <mergeCell ref="OWM6:OWM8"/>
    <mergeCell ref="OWB6:OWB8"/>
    <mergeCell ref="OWC6:OWC8"/>
    <mergeCell ref="OWD6:OWD8"/>
    <mergeCell ref="OWE6:OWE8"/>
    <mergeCell ref="OWF6:OWF8"/>
    <mergeCell ref="OWG6:OWG8"/>
    <mergeCell ref="OVV6:OVV8"/>
    <mergeCell ref="OVW6:OVW8"/>
    <mergeCell ref="OVX6:OVX8"/>
    <mergeCell ref="OVY6:OVY8"/>
    <mergeCell ref="OVZ6:OVZ8"/>
    <mergeCell ref="OWA6:OWA8"/>
    <mergeCell ref="OVP6:OVP8"/>
    <mergeCell ref="OVQ6:OVQ8"/>
    <mergeCell ref="OVR6:OVR8"/>
    <mergeCell ref="OVS6:OVS8"/>
    <mergeCell ref="OVT6:OVT8"/>
    <mergeCell ref="OVU6:OVU8"/>
    <mergeCell ref="OVJ6:OVJ8"/>
    <mergeCell ref="OVK6:OVK8"/>
    <mergeCell ref="OVL6:OVL8"/>
    <mergeCell ref="OVM6:OVM8"/>
    <mergeCell ref="OVN6:OVN8"/>
    <mergeCell ref="OVO6:OVO8"/>
    <mergeCell ref="OVD6:OVD8"/>
    <mergeCell ref="OVE6:OVE8"/>
    <mergeCell ref="OVF6:OVF8"/>
    <mergeCell ref="OVG6:OVG8"/>
    <mergeCell ref="OVH6:OVH8"/>
    <mergeCell ref="OVI6:OVI8"/>
    <mergeCell ref="OUX6:OUX8"/>
    <mergeCell ref="OUY6:OUY8"/>
    <mergeCell ref="OUZ6:OUZ8"/>
    <mergeCell ref="OVA6:OVA8"/>
    <mergeCell ref="OVB6:OVB8"/>
    <mergeCell ref="OVC6:OVC8"/>
    <mergeCell ref="OUR6:OUR8"/>
    <mergeCell ref="OUS6:OUS8"/>
    <mergeCell ref="OUT6:OUT8"/>
    <mergeCell ref="OUU6:OUU8"/>
    <mergeCell ref="OUV6:OUV8"/>
    <mergeCell ref="OUW6:OUW8"/>
    <mergeCell ref="OUL6:OUL8"/>
    <mergeCell ref="OUM6:OUM8"/>
    <mergeCell ref="OUN6:OUN8"/>
    <mergeCell ref="OUO6:OUO8"/>
    <mergeCell ref="OUP6:OUP8"/>
    <mergeCell ref="OUQ6:OUQ8"/>
    <mergeCell ref="OUF6:OUF8"/>
    <mergeCell ref="OUG6:OUG8"/>
    <mergeCell ref="OUH6:OUH8"/>
    <mergeCell ref="OUI6:OUI8"/>
    <mergeCell ref="OUJ6:OUJ8"/>
    <mergeCell ref="OUK6:OUK8"/>
    <mergeCell ref="OTZ6:OTZ8"/>
    <mergeCell ref="OUA6:OUA8"/>
    <mergeCell ref="OUB6:OUB8"/>
    <mergeCell ref="OUC6:OUC8"/>
    <mergeCell ref="OUD6:OUD8"/>
    <mergeCell ref="OUE6:OUE8"/>
    <mergeCell ref="OTT6:OTT8"/>
    <mergeCell ref="OTU6:OTU8"/>
    <mergeCell ref="OTV6:OTV8"/>
    <mergeCell ref="OTW6:OTW8"/>
    <mergeCell ref="OTX6:OTX8"/>
    <mergeCell ref="OTY6:OTY8"/>
    <mergeCell ref="OTN6:OTN8"/>
    <mergeCell ref="OTO6:OTO8"/>
    <mergeCell ref="OTP6:OTP8"/>
    <mergeCell ref="OTQ6:OTQ8"/>
    <mergeCell ref="OTR6:OTR8"/>
    <mergeCell ref="OTS6:OTS8"/>
    <mergeCell ref="OTH6:OTH8"/>
    <mergeCell ref="OTI6:OTI8"/>
    <mergeCell ref="OTJ6:OTJ8"/>
    <mergeCell ref="OTK6:OTK8"/>
    <mergeCell ref="OTL6:OTL8"/>
    <mergeCell ref="OTM6:OTM8"/>
    <mergeCell ref="OTB6:OTB8"/>
    <mergeCell ref="OTC6:OTC8"/>
    <mergeCell ref="OTD6:OTD8"/>
    <mergeCell ref="OTE6:OTE8"/>
    <mergeCell ref="OTF6:OTF8"/>
    <mergeCell ref="OTG6:OTG8"/>
    <mergeCell ref="OSV6:OSV8"/>
    <mergeCell ref="OSW6:OSW8"/>
    <mergeCell ref="OSX6:OSX8"/>
    <mergeCell ref="OSY6:OSY8"/>
    <mergeCell ref="OSZ6:OSZ8"/>
    <mergeCell ref="OTA6:OTA8"/>
    <mergeCell ref="OSP6:OSP8"/>
    <mergeCell ref="OSQ6:OSQ8"/>
    <mergeCell ref="OSR6:OSR8"/>
    <mergeCell ref="OSS6:OSS8"/>
    <mergeCell ref="OST6:OST8"/>
    <mergeCell ref="OSU6:OSU8"/>
    <mergeCell ref="OSJ6:OSJ8"/>
    <mergeCell ref="OSK6:OSK8"/>
    <mergeCell ref="OSL6:OSL8"/>
    <mergeCell ref="OSM6:OSM8"/>
    <mergeCell ref="OSN6:OSN8"/>
    <mergeCell ref="OSO6:OSO8"/>
    <mergeCell ref="OSD6:OSD8"/>
    <mergeCell ref="OSE6:OSE8"/>
    <mergeCell ref="OSF6:OSF8"/>
    <mergeCell ref="OSG6:OSG8"/>
    <mergeCell ref="OSH6:OSH8"/>
    <mergeCell ref="OSI6:OSI8"/>
    <mergeCell ref="ORX6:ORX8"/>
    <mergeCell ref="ORY6:ORY8"/>
    <mergeCell ref="ORZ6:ORZ8"/>
    <mergeCell ref="OSA6:OSA8"/>
    <mergeCell ref="OSB6:OSB8"/>
    <mergeCell ref="OSC6:OSC8"/>
    <mergeCell ref="ORR6:ORR8"/>
    <mergeCell ref="ORS6:ORS8"/>
    <mergeCell ref="ORT6:ORT8"/>
    <mergeCell ref="ORU6:ORU8"/>
    <mergeCell ref="ORV6:ORV8"/>
    <mergeCell ref="ORW6:ORW8"/>
    <mergeCell ref="ORL6:ORL8"/>
    <mergeCell ref="ORM6:ORM8"/>
    <mergeCell ref="ORN6:ORN8"/>
    <mergeCell ref="ORO6:ORO8"/>
    <mergeCell ref="ORP6:ORP8"/>
    <mergeCell ref="ORQ6:ORQ8"/>
    <mergeCell ref="ORF6:ORF8"/>
    <mergeCell ref="ORG6:ORG8"/>
    <mergeCell ref="ORH6:ORH8"/>
    <mergeCell ref="ORI6:ORI8"/>
    <mergeCell ref="ORJ6:ORJ8"/>
    <mergeCell ref="ORK6:ORK8"/>
    <mergeCell ref="OQZ6:OQZ8"/>
    <mergeCell ref="ORA6:ORA8"/>
    <mergeCell ref="ORB6:ORB8"/>
    <mergeCell ref="ORC6:ORC8"/>
    <mergeCell ref="ORD6:ORD8"/>
    <mergeCell ref="ORE6:ORE8"/>
    <mergeCell ref="OQT6:OQT8"/>
    <mergeCell ref="OQU6:OQU8"/>
    <mergeCell ref="OQV6:OQV8"/>
    <mergeCell ref="OQW6:OQW8"/>
    <mergeCell ref="OQX6:OQX8"/>
    <mergeCell ref="OQY6:OQY8"/>
    <mergeCell ref="OQN6:OQN8"/>
    <mergeCell ref="OQO6:OQO8"/>
    <mergeCell ref="OQP6:OQP8"/>
    <mergeCell ref="OQQ6:OQQ8"/>
    <mergeCell ref="OQR6:OQR8"/>
    <mergeCell ref="OQS6:OQS8"/>
    <mergeCell ref="OQH6:OQH8"/>
    <mergeCell ref="OQI6:OQI8"/>
    <mergeCell ref="OQJ6:OQJ8"/>
    <mergeCell ref="OQK6:OQK8"/>
    <mergeCell ref="OQL6:OQL8"/>
    <mergeCell ref="OQM6:OQM8"/>
    <mergeCell ref="OQB6:OQB8"/>
    <mergeCell ref="OQC6:OQC8"/>
    <mergeCell ref="OQD6:OQD8"/>
    <mergeCell ref="OQE6:OQE8"/>
    <mergeCell ref="OQF6:OQF8"/>
    <mergeCell ref="OQG6:OQG8"/>
    <mergeCell ref="OPV6:OPV8"/>
    <mergeCell ref="OPW6:OPW8"/>
    <mergeCell ref="OPX6:OPX8"/>
    <mergeCell ref="OPY6:OPY8"/>
    <mergeCell ref="OPZ6:OPZ8"/>
    <mergeCell ref="OQA6:OQA8"/>
    <mergeCell ref="OPP6:OPP8"/>
    <mergeCell ref="OPQ6:OPQ8"/>
    <mergeCell ref="OPR6:OPR8"/>
    <mergeCell ref="OPS6:OPS8"/>
    <mergeCell ref="OPT6:OPT8"/>
    <mergeCell ref="OPU6:OPU8"/>
    <mergeCell ref="OPJ6:OPJ8"/>
    <mergeCell ref="OPK6:OPK8"/>
    <mergeCell ref="OPL6:OPL8"/>
    <mergeCell ref="OPM6:OPM8"/>
    <mergeCell ref="OPN6:OPN8"/>
    <mergeCell ref="OPO6:OPO8"/>
    <mergeCell ref="OPD6:OPD8"/>
    <mergeCell ref="OPE6:OPE8"/>
    <mergeCell ref="OPF6:OPF8"/>
    <mergeCell ref="OPG6:OPG8"/>
    <mergeCell ref="OPH6:OPH8"/>
    <mergeCell ref="OPI6:OPI8"/>
    <mergeCell ref="OOX6:OOX8"/>
    <mergeCell ref="OOY6:OOY8"/>
    <mergeCell ref="OOZ6:OOZ8"/>
    <mergeCell ref="OPA6:OPA8"/>
    <mergeCell ref="OPB6:OPB8"/>
    <mergeCell ref="OPC6:OPC8"/>
    <mergeCell ref="OOR6:OOR8"/>
    <mergeCell ref="OOS6:OOS8"/>
    <mergeCell ref="OOT6:OOT8"/>
    <mergeCell ref="OOU6:OOU8"/>
    <mergeCell ref="OOV6:OOV8"/>
    <mergeCell ref="OOW6:OOW8"/>
    <mergeCell ref="OOL6:OOL8"/>
    <mergeCell ref="OOM6:OOM8"/>
    <mergeCell ref="OON6:OON8"/>
    <mergeCell ref="OOO6:OOO8"/>
    <mergeCell ref="OOP6:OOP8"/>
    <mergeCell ref="OOQ6:OOQ8"/>
    <mergeCell ref="OOF6:OOF8"/>
    <mergeCell ref="OOG6:OOG8"/>
    <mergeCell ref="OOH6:OOH8"/>
    <mergeCell ref="OOI6:OOI8"/>
    <mergeCell ref="OOJ6:OOJ8"/>
    <mergeCell ref="OOK6:OOK8"/>
    <mergeCell ref="ONZ6:ONZ8"/>
    <mergeCell ref="OOA6:OOA8"/>
    <mergeCell ref="OOB6:OOB8"/>
    <mergeCell ref="OOC6:OOC8"/>
    <mergeCell ref="OOD6:OOD8"/>
    <mergeCell ref="OOE6:OOE8"/>
    <mergeCell ref="ONT6:ONT8"/>
    <mergeCell ref="ONU6:ONU8"/>
    <mergeCell ref="ONV6:ONV8"/>
    <mergeCell ref="ONW6:ONW8"/>
    <mergeCell ref="ONX6:ONX8"/>
    <mergeCell ref="ONY6:ONY8"/>
    <mergeCell ref="ONN6:ONN8"/>
    <mergeCell ref="ONO6:ONO8"/>
    <mergeCell ref="ONP6:ONP8"/>
    <mergeCell ref="ONQ6:ONQ8"/>
    <mergeCell ref="ONR6:ONR8"/>
    <mergeCell ref="ONS6:ONS8"/>
    <mergeCell ref="ONH6:ONH8"/>
    <mergeCell ref="ONI6:ONI8"/>
    <mergeCell ref="ONJ6:ONJ8"/>
    <mergeCell ref="ONK6:ONK8"/>
    <mergeCell ref="ONL6:ONL8"/>
    <mergeCell ref="ONM6:ONM8"/>
    <mergeCell ref="ONB6:ONB8"/>
    <mergeCell ref="ONC6:ONC8"/>
    <mergeCell ref="OND6:OND8"/>
    <mergeCell ref="ONE6:ONE8"/>
    <mergeCell ref="ONF6:ONF8"/>
    <mergeCell ref="ONG6:ONG8"/>
    <mergeCell ref="OMV6:OMV8"/>
    <mergeCell ref="OMW6:OMW8"/>
    <mergeCell ref="OMX6:OMX8"/>
    <mergeCell ref="OMY6:OMY8"/>
    <mergeCell ref="OMZ6:OMZ8"/>
    <mergeCell ref="ONA6:ONA8"/>
    <mergeCell ref="OMP6:OMP8"/>
    <mergeCell ref="OMQ6:OMQ8"/>
    <mergeCell ref="OMR6:OMR8"/>
    <mergeCell ref="OMS6:OMS8"/>
    <mergeCell ref="OMT6:OMT8"/>
    <mergeCell ref="OMU6:OMU8"/>
    <mergeCell ref="OMJ6:OMJ8"/>
    <mergeCell ref="OMK6:OMK8"/>
    <mergeCell ref="OML6:OML8"/>
    <mergeCell ref="OMM6:OMM8"/>
    <mergeCell ref="OMN6:OMN8"/>
    <mergeCell ref="OMO6:OMO8"/>
    <mergeCell ref="OMD6:OMD8"/>
    <mergeCell ref="OME6:OME8"/>
    <mergeCell ref="OMF6:OMF8"/>
    <mergeCell ref="OMG6:OMG8"/>
    <mergeCell ref="OMH6:OMH8"/>
    <mergeCell ref="OMI6:OMI8"/>
    <mergeCell ref="OLX6:OLX8"/>
    <mergeCell ref="OLY6:OLY8"/>
    <mergeCell ref="OLZ6:OLZ8"/>
    <mergeCell ref="OMA6:OMA8"/>
    <mergeCell ref="OMB6:OMB8"/>
    <mergeCell ref="OMC6:OMC8"/>
    <mergeCell ref="OLR6:OLR8"/>
    <mergeCell ref="OLS6:OLS8"/>
    <mergeCell ref="OLT6:OLT8"/>
    <mergeCell ref="OLU6:OLU8"/>
    <mergeCell ref="OLV6:OLV8"/>
    <mergeCell ref="OLW6:OLW8"/>
    <mergeCell ref="OLL6:OLL8"/>
    <mergeCell ref="OLM6:OLM8"/>
    <mergeCell ref="OLN6:OLN8"/>
    <mergeCell ref="OLO6:OLO8"/>
    <mergeCell ref="OLP6:OLP8"/>
    <mergeCell ref="OLQ6:OLQ8"/>
    <mergeCell ref="OLF6:OLF8"/>
    <mergeCell ref="OLG6:OLG8"/>
    <mergeCell ref="OLH6:OLH8"/>
    <mergeCell ref="OLI6:OLI8"/>
    <mergeCell ref="OLJ6:OLJ8"/>
    <mergeCell ref="OLK6:OLK8"/>
    <mergeCell ref="OKZ6:OKZ8"/>
    <mergeCell ref="OLA6:OLA8"/>
    <mergeCell ref="OLB6:OLB8"/>
    <mergeCell ref="OLC6:OLC8"/>
    <mergeCell ref="OLD6:OLD8"/>
    <mergeCell ref="OLE6:OLE8"/>
    <mergeCell ref="OKT6:OKT8"/>
    <mergeCell ref="OKU6:OKU8"/>
    <mergeCell ref="OKV6:OKV8"/>
    <mergeCell ref="OKW6:OKW8"/>
    <mergeCell ref="OKX6:OKX8"/>
    <mergeCell ref="OKY6:OKY8"/>
    <mergeCell ref="OKN6:OKN8"/>
    <mergeCell ref="OKO6:OKO8"/>
    <mergeCell ref="OKP6:OKP8"/>
    <mergeCell ref="OKQ6:OKQ8"/>
    <mergeCell ref="OKR6:OKR8"/>
    <mergeCell ref="OKS6:OKS8"/>
    <mergeCell ref="OKH6:OKH8"/>
    <mergeCell ref="OKI6:OKI8"/>
    <mergeCell ref="OKJ6:OKJ8"/>
    <mergeCell ref="OKK6:OKK8"/>
    <mergeCell ref="OKL6:OKL8"/>
    <mergeCell ref="OKM6:OKM8"/>
    <mergeCell ref="OKB6:OKB8"/>
    <mergeCell ref="OKC6:OKC8"/>
    <mergeCell ref="OKD6:OKD8"/>
    <mergeCell ref="OKE6:OKE8"/>
    <mergeCell ref="OKF6:OKF8"/>
    <mergeCell ref="OKG6:OKG8"/>
    <mergeCell ref="OJV6:OJV8"/>
    <mergeCell ref="OJW6:OJW8"/>
    <mergeCell ref="OJX6:OJX8"/>
    <mergeCell ref="OJY6:OJY8"/>
    <mergeCell ref="OJZ6:OJZ8"/>
    <mergeCell ref="OKA6:OKA8"/>
    <mergeCell ref="OJP6:OJP8"/>
    <mergeCell ref="OJQ6:OJQ8"/>
    <mergeCell ref="OJR6:OJR8"/>
    <mergeCell ref="OJS6:OJS8"/>
    <mergeCell ref="OJT6:OJT8"/>
    <mergeCell ref="OJU6:OJU8"/>
    <mergeCell ref="OJJ6:OJJ8"/>
    <mergeCell ref="OJK6:OJK8"/>
    <mergeCell ref="OJL6:OJL8"/>
    <mergeCell ref="OJM6:OJM8"/>
    <mergeCell ref="OJN6:OJN8"/>
    <mergeCell ref="OJO6:OJO8"/>
    <mergeCell ref="OJD6:OJD8"/>
    <mergeCell ref="OJE6:OJE8"/>
    <mergeCell ref="OJF6:OJF8"/>
    <mergeCell ref="OJG6:OJG8"/>
    <mergeCell ref="OJH6:OJH8"/>
    <mergeCell ref="OJI6:OJI8"/>
    <mergeCell ref="OIX6:OIX8"/>
    <mergeCell ref="OIY6:OIY8"/>
    <mergeCell ref="OIZ6:OIZ8"/>
    <mergeCell ref="OJA6:OJA8"/>
    <mergeCell ref="OJB6:OJB8"/>
    <mergeCell ref="OJC6:OJC8"/>
    <mergeCell ref="OIR6:OIR8"/>
    <mergeCell ref="OIS6:OIS8"/>
    <mergeCell ref="OIT6:OIT8"/>
    <mergeCell ref="OIU6:OIU8"/>
    <mergeCell ref="OIV6:OIV8"/>
    <mergeCell ref="OIW6:OIW8"/>
    <mergeCell ref="OIL6:OIL8"/>
    <mergeCell ref="OIM6:OIM8"/>
    <mergeCell ref="OIN6:OIN8"/>
    <mergeCell ref="OIO6:OIO8"/>
    <mergeCell ref="OIP6:OIP8"/>
    <mergeCell ref="OIQ6:OIQ8"/>
    <mergeCell ref="OIF6:OIF8"/>
    <mergeCell ref="OIG6:OIG8"/>
    <mergeCell ref="OIH6:OIH8"/>
    <mergeCell ref="OII6:OII8"/>
    <mergeCell ref="OIJ6:OIJ8"/>
    <mergeCell ref="OIK6:OIK8"/>
    <mergeCell ref="OHZ6:OHZ8"/>
    <mergeCell ref="OIA6:OIA8"/>
    <mergeCell ref="OIB6:OIB8"/>
    <mergeCell ref="OIC6:OIC8"/>
    <mergeCell ref="OID6:OID8"/>
    <mergeCell ref="OIE6:OIE8"/>
    <mergeCell ref="OHT6:OHT8"/>
    <mergeCell ref="OHU6:OHU8"/>
    <mergeCell ref="OHV6:OHV8"/>
    <mergeCell ref="OHW6:OHW8"/>
    <mergeCell ref="OHX6:OHX8"/>
    <mergeCell ref="OHY6:OHY8"/>
    <mergeCell ref="OHN6:OHN8"/>
    <mergeCell ref="OHO6:OHO8"/>
    <mergeCell ref="OHP6:OHP8"/>
    <mergeCell ref="OHQ6:OHQ8"/>
    <mergeCell ref="OHR6:OHR8"/>
    <mergeCell ref="OHS6:OHS8"/>
    <mergeCell ref="OHH6:OHH8"/>
    <mergeCell ref="OHI6:OHI8"/>
    <mergeCell ref="OHJ6:OHJ8"/>
    <mergeCell ref="OHK6:OHK8"/>
    <mergeCell ref="OHL6:OHL8"/>
    <mergeCell ref="OHM6:OHM8"/>
    <mergeCell ref="OHB6:OHB8"/>
    <mergeCell ref="OHC6:OHC8"/>
    <mergeCell ref="OHD6:OHD8"/>
    <mergeCell ref="OHE6:OHE8"/>
    <mergeCell ref="OHF6:OHF8"/>
    <mergeCell ref="OHG6:OHG8"/>
    <mergeCell ref="OGV6:OGV8"/>
    <mergeCell ref="OGW6:OGW8"/>
    <mergeCell ref="OGX6:OGX8"/>
    <mergeCell ref="OGY6:OGY8"/>
    <mergeCell ref="OGZ6:OGZ8"/>
    <mergeCell ref="OHA6:OHA8"/>
    <mergeCell ref="OGP6:OGP8"/>
    <mergeCell ref="OGQ6:OGQ8"/>
    <mergeCell ref="OGR6:OGR8"/>
    <mergeCell ref="OGS6:OGS8"/>
    <mergeCell ref="OGT6:OGT8"/>
    <mergeCell ref="OGU6:OGU8"/>
    <mergeCell ref="OGJ6:OGJ8"/>
    <mergeCell ref="OGK6:OGK8"/>
    <mergeCell ref="OGL6:OGL8"/>
    <mergeCell ref="OGM6:OGM8"/>
    <mergeCell ref="OGN6:OGN8"/>
    <mergeCell ref="OGO6:OGO8"/>
    <mergeCell ref="OGD6:OGD8"/>
    <mergeCell ref="OGE6:OGE8"/>
    <mergeCell ref="OGF6:OGF8"/>
    <mergeCell ref="OGG6:OGG8"/>
    <mergeCell ref="OGH6:OGH8"/>
    <mergeCell ref="OGI6:OGI8"/>
    <mergeCell ref="OFX6:OFX8"/>
    <mergeCell ref="OFY6:OFY8"/>
    <mergeCell ref="OFZ6:OFZ8"/>
    <mergeCell ref="OGA6:OGA8"/>
    <mergeCell ref="OGB6:OGB8"/>
    <mergeCell ref="OGC6:OGC8"/>
    <mergeCell ref="OFR6:OFR8"/>
    <mergeCell ref="OFS6:OFS8"/>
    <mergeCell ref="OFT6:OFT8"/>
    <mergeCell ref="OFU6:OFU8"/>
    <mergeCell ref="OFV6:OFV8"/>
    <mergeCell ref="OFW6:OFW8"/>
    <mergeCell ref="OFL6:OFL8"/>
    <mergeCell ref="OFM6:OFM8"/>
    <mergeCell ref="OFN6:OFN8"/>
    <mergeCell ref="OFO6:OFO8"/>
    <mergeCell ref="OFP6:OFP8"/>
    <mergeCell ref="OFQ6:OFQ8"/>
    <mergeCell ref="OFF6:OFF8"/>
    <mergeCell ref="OFG6:OFG8"/>
    <mergeCell ref="OFH6:OFH8"/>
    <mergeCell ref="OFI6:OFI8"/>
    <mergeCell ref="OFJ6:OFJ8"/>
    <mergeCell ref="OFK6:OFK8"/>
    <mergeCell ref="OEZ6:OEZ8"/>
    <mergeCell ref="OFA6:OFA8"/>
    <mergeCell ref="OFB6:OFB8"/>
    <mergeCell ref="OFC6:OFC8"/>
    <mergeCell ref="OFD6:OFD8"/>
    <mergeCell ref="OFE6:OFE8"/>
    <mergeCell ref="OET6:OET8"/>
    <mergeCell ref="OEU6:OEU8"/>
    <mergeCell ref="OEV6:OEV8"/>
    <mergeCell ref="OEW6:OEW8"/>
    <mergeCell ref="OEX6:OEX8"/>
    <mergeCell ref="OEY6:OEY8"/>
    <mergeCell ref="OEN6:OEN8"/>
    <mergeCell ref="OEO6:OEO8"/>
    <mergeCell ref="OEP6:OEP8"/>
    <mergeCell ref="OEQ6:OEQ8"/>
    <mergeCell ref="OER6:OER8"/>
    <mergeCell ref="OES6:OES8"/>
    <mergeCell ref="OEH6:OEH8"/>
    <mergeCell ref="OEI6:OEI8"/>
    <mergeCell ref="OEJ6:OEJ8"/>
    <mergeCell ref="OEK6:OEK8"/>
    <mergeCell ref="OEL6:OEL8"/>
    <mergeCell ref="OEM6:OEM8"/>
    <mergeCell ref="OEB6:OEB8"/>
    <mergeCell ref="OEC6:OEC8"/>
    <mergeCell ref="OED6:OED8"/>
    <mergeCell ref="OEE6:OEE8"/>
    <mergeCell ref="OEF6:OEF8"/>
    <mergeCell ref="OEG6:OEG8"/>
    <mergeCell ref="ODV6:ODV8"/>
    <mergeCell ref="ODW6:ODW8"/>
    <mergeCell ref="ODX6:ODX8"/>
    <mergeCell ref="ODY6:ODY8"/>
    <mergeCell ref="ODZ6:ODZ8"/>
    <mergeCell ref="OEA6:OEA8"/>
    <mergeCell ref="ODP6:ODP8"/>
    <mergeCell ref="ODQ6:ODQ8"/>
    <mergeCell ref="ODR6:ODR8"/>
    <mergeCell ref="ODS6:ODS8"/>
    <mergeCell ref="ODT6:ODT8"/>
    <mergeCell ref="ODU6:ODU8"/>
    <mergeCell ref="ODJ6:ODJ8"/>
    <mergeCell ref="ODK6:ODK8"/>
    <mergeCell ref="ODL6:ODL8"/>
    <mergeCell ref="ODM6:ODM8"/>
    <mergeCell ref="ODN6:ODN8"/>
    <mergeCell ref="ODO6:ODO8"/>
    <mergeCell ref="ODD6:ODD8"/>
    <mergeCell ref="ODE6:ODE8"/>
    <mergeCell ref="ODF6:ODF8"/>
    <mergeCell ref="ODG6:ODG8"/>
    <mergeCell ref="ODH6:ODH8"/>
    <mergeCell ref="ODI6:ODI8"/>
    <mergeCell ref="OCX6:OCX8"/>
    <mergeCell ref="OCY6:OCY8"/>
    <mergeCell ref="OCZ6:OCZ8"/>
    <mergeCell ref="ODA6:ODA8"/>
    <mergeCell ref="ODB6:ODB8"/>
    <mergeCell ref="ODC6:ODC8"/>
    <mergeCell ref="OCR6:OCR8"/>
    <mergeCell ref="OCS6:OCS8"/>
    <mergeCell ref="OCT6:OCT8"/>
    <mergeCell ref="OCU6:OCU8"/>
    <mergeCell ref="OCV6:OCV8"/>
    <mergeCell ref="OCW6:OCW8"/>
    <mergeCell ref="OCL6:OCL8"/>
    <mergeCell ref="OCM6:OCM8"/>
    <mergeCell ref="OCN6:OCN8"/>
    <mergeCell ref="OCO6:OCO8"/>
    <mergeCell ref="OCP6:OCP8"/>
    <mergeCell ref="OCQ6:OCQ8"/>
    <mergeCell ref="OCF6:OCF8"/>
    <mergeCell ref="OCG6:OCG8"/>
    <mergeCell ref="OCH6:OCH8"/>
    <mergeCell ref="OCI6:OCI8"/>
    <mergeCell ref="OCJ6:OCJ8"/>
    <mergeCell ref="OCK6:OCK8"/>
    <mergeCell ref="OBZ6:OBZ8"/>
    <mergeCell ref="OCA6:OCA8"/>
    <mergeCell ref="OCB6:OCB8"/>
    <mergeCell ref="OCC6:OCC8"/>
    <mergeCell ref="OCD6:OCD8"/>
    <mergeCell ref="OCE6:OCE8"/>
    <mergeCell ref="OBT6:OBT8"/>
    <mergeCell ref="OBU6:OBU8"/>
    <mergeCell ref="OBV6:OBV8"/>
    <mergeCell ref="OBW6:OBW8"/>
    <mergeCell ref="OBX6:OBX8"/>
    <mergeCell ref="OBY6:OBY8"/>
    <mergeCell ref="OBN6:OBN8"/>
    <mergeCell ref="OBO6:OBO8"/>
    <mergeCell ref="OBP6:OBP8"/>
    <mergeCell ref="OBQ6:OBQ8"/>
    <mergeCell ref="OBR6:OBR8"/>
    <mergeCell ref="OBS6:OBS8"/>
    <mergeCell ref="OBH6:OBH8"/>
    <mergeCell ref="OBI6:OBI8"/>
    <mergeCell ref="OBJ6:OBJ8"/>
    <mergeCell ref="OBK6:OBK8"/>
    <mergeCell ref="OBL6:OBL8"/>
    <mergeCell ref="OBM6:OBM8"/>
    <mergeCell ref="OBB6:OBB8"/>
    <mergeCell ref="OBC6:OBC8"/>
    <mergeCell ref="OBD6:OBD8"/>
    <mergeCell ref="OBE6:OBE8"/>
    <mergeCell ref="OBF6:OBF8"/>
    <mergeCell ref="OBG6:OBG8"/>
    <mergeCell ref="OAV6:OAV8"/>
    <mergeCell ref="OAW6:OAW8"/>
    <mergeCell ref="OAX6:OAX8"/>
    <mergeCell ref="OAY6:OAY8"/>
    <mergeCell ref="OAZ6:OAZ8"/>
    <mergeCell ref="OBA6:OBA8"/>
    <mergeCell ref="OAP6:OAP8"/>
    <mergeCell ref="OAQ6:OAQ8"/>
    <mergeCell ref="OAR6:OAR8"/>
    <mergeCell ref="OAS6:OAS8"/>
    <mergeCell ref="OAT6:OAT8"/>
    <mergeCell ref="OAU6:OAU8"/>
    <mergeCell ref="OAJ6:OAJ8"/>
    <mergeCell ref="OAK6:OAK8"/>
    <mergeCell ref="OAL6:OAL8"/>
    <mergeCell ref="OAM6:OAM8"/>
    <mergeCell ref="OAN6:OAN8"/>
    <mergeCell ref="OAO6:OAO8"/>
    <mergeCell ref="OAD6:OAD8"/>
    <mergeCell ref="OAE6:OAE8"/>
    <mergeCell ref="OAF6:OAF8"/>
    <mergeCell ref="OAG6:OAG8"/>
    <mergeCell ref="OAH6:OAH8"/>
    <mergeCell ref="OAI6:OAI8"/>
    <mergeCell ref="NZX6:NZX8"/>
    <mergeCell ref="NZY6:NZY8"/>
    <mergeCell ref="NZZ6:NZZ8"/>
    <mergeCell ref="OAA6:OAA8"/>
    <mergeCell ref="OAB6:OAB8"/>
    <mergeCell ref="OAC6:OAC8"/>
    <mergeCell ref="NZR6:NZR8"/>
    <mergeCell ref="NZS6:NZS8"/>
    <mergeCell ref="NZT6:NZT8"/>
    <mergeCell ref="NZU6:NZU8"/>
    <mergeCell ref="NZV6:NZV8"/>
    <mergeCell ref="NZW6:NZW8"/>
    <mergeCell ref="NZL6:NZL8"/>
    <mergeCell ref="NZM6:NZM8"/>
    <mergeCell ref="NZN6:NZN8"/>
    <mergeCell ref="NZO6:NZO8"/>
    <mergeCell ref="NZP6:NZP8"/>
    <mergeCell ref="NZQ6:NZQ8"/>
    <mergeCell ref="NZF6:NZF8"/>
    <mergeCell ref="NZG6:NZG8"/>
    <mergeCell ref="NZH6:NZH8"/>
    <mergeCell ref="NZI6:NZI8"/>
    <mergeCell ref="NZJ6:NZJ8"/>
    <mergeCell ref="NZK6:NZK8"/>
    <mergeCell ref="NYZ6:NYZ8"/>
    <mergeCell ref="NZA6:NZA8"/>
    <mergeCell ref="NZB6:NZB8"/>
    <mergeCell ref="NZC6:NZC8"/>
    <mergeCell ref="NZD6:NZD8"/>
    <mergeCell ref="NZE6:NZE8"/>
    <mergeCell ref="NYT6:NYT8"/>
    <mergeCell ref="NYU6:NYU8"/>
    <mergeCell ref="NYV6:NYV8"/>
    <mergeCell ref="NYW6:NYW8"/>
    <mergeCell ref="NYX6:NYX8"/>
    <mergeCell ref="NYY6:NYY8"/>
    <mergeCell ref="NYN6:NYN8"/>
    <mergeCell ref="NYO6:NYO8"/>
    <mergeCell ref="NYP6:NYP8"/>
    <mergeCell ref="NYQ6:NYQ8"/>
    <mergeCell ref="NYR6:NYR8"/>
    <mergeCell ref="NYS6:NYS8"/>
    <mergeCell ref="NYH6:NYH8"/>
    <mergeCell ref="NYI6:NYI8"/>
    <mergeCell ref="NYJ6:NYJ8"/>
    <mergeCell ref="NYK6:NYK8"/>
    <mergeCell ref="NYL6:NYL8"/>
    <mergeCell ref="NYM6:NYM8"/>
    <mergeCell ref="NYB6:NYB8"/>
    <mergeCell ref="NYC6:NYC8"/>
    <mergeCell ref="NYD6:NYD8"/>
    <mergeCell ref="NYE6:NYE8"/>
    <mergeCell ref="NYF6:NYF8"/>
    <mergeCell ref="NYG6:NYG8"/>
    <mergeCell ref="NXV6:NXV8"/>
    <mergeCell ref="NXW6:NXW8"/>
    <mergeCell ref="NXX6:NXX8"/>
    <mergeCell ref="NXY6:NXY8"/>
    <mergeCell ref="NXZ6:NXZ8"/>
    <mergeCell ref="NYA6:NYA8"/>
    <mergeCell ref="NXP6:NXP8"/>
    <mergeCell ref="NXQ6:NXQ8"/>
    <mergeCell ref="NXR6:NXR8"/>
    <mergeCell ref="NXS6:NXS8"/>
    <mergeCell ref="NXT6:NXT8"/>
    <mergeCell ref="NXU6:NXU8"/>
    <mergeCell ref="NXJ6:NXJ8"/>
    <mergeCell ref="NXK6:NXK8"/>
    <mergeCell ref="NXL6:NXL8"/>
    <mergeCell ref="NXM6:NXM8"/>
    <mergeCell ref="NXN6:NXN8"/>
    <mergeCell ref="NXO6:NXO8"/>
    <mergeCell ref="NXD6:NXD8"/>
    <mergeCell ref="NXE6:NXE8"/>
    <mergeCell ref="NXF6:NXF8"/>
    <mergeCell ref="NXG6:NXG8"/>
    <mergeCell ref="NXH6:NXH8"/>
    <mergeCell ref="NXI6:NXI8"/>
    <mergeCell ref="NWX6:NWX8"/>
    <mergeCell ref="NWY6:NWY8"/>
    <mergeCell ref="NWZ6:NWZ8"/>
    <mergeCell ref="NXA6:NXA8"/>
    <mergeCell ref="NXB6:NXB8"/>
    <mergeCell ref="NXC6:NXC8"/>
    <mergeCell ref="NWR6:NWR8"/>
    <mergeCell ref="NWS6:NWS8"/>
    <mergeCell ref="NWT6:NWT8"/>
    <mergeCell ref="NWU6:NWU8"/>
    <mergeCell ref="NWV6:NWV8"/>
    <mergeCell ref="NWW6:NWW8"/>
    <mergeCell ref="NWL6:NWL8"/>
    <mergeCell ref="NWM6:NWM8"/>
    <mergeCell ref="NWN6:NWN8"/>
    <mergeCell ref="NWO6:NWO8"/>
    <mergeCell ref="NWP6:NWP8"/>
    <mergeCell ref="NWQ6:NWQ8"/>
    <mergeCell ref="NWF6:NWF8"/>
    <mergeCell ref="NWG6:NWG8"/>
    <mergeCell ref="NWH6:NWH8"/>
    <mergeCell ref="NWI6:NWI8"/>
    <mergeCell ref="NWJ6:NWJ8"/>
    <mergeCell ref="NWK6:NWK8"/>
    <mergeCell ref="NVZ6:NVZ8"/>
    <mergeCell ref="NWA6:NWA8"/>
    <mergeCell ref="NWB6:NWB8"/>
    <mergeCell ref="NWC6:NWC8"/>
    <mergeCell ref="NWD6:NWD8"/>
    <mergeCell ref="NWE6:NWE8"/>
    <mergeCell ref="NVT6:NVT8"/>
    <mergeCell ref="NVU6:NVU8"/>
    <mergeCell ref="NVV6:NVV8"/>
    <mergeCell ref="NVW6:NVW8"/>
    <mergeCell ref="NVX6:NVX8"/>
    <mergeCell ref="NVY6:NVY8"/>
    <mergeCell ref="NVN6:NVN8"/>
    <mergeCell ref="NVO6:NVO8"/>
    <mergeCell ref="NVP6:NVP8"/>
    <mergeCell ref="NVQ6:NVQ8"/>
    <mergeCell ref="NVR6:NVR8"/>
    <mergeCell ref="NVS6:NVS8"/>
    <mergeCell ref="NVH6:NVH8"/>
    <mergeCell ref="NVI6:NVI8"/>
    <mergeCell ref="NVJ6:NVJ8"/>
    <mergeCell ref="NVK6:NVK8"/>
    <mergeCell ref="NVL6:NVL8"/>
    <mergeCell ref="NVM6:NVM8"/>
    <mergeCell ref="NVB6:NVB8"/>
    <mergeCell ref="NVC6:NVC8"/>
    <mergeCell ref="NVD6:NVD8"/>
    <mergeCell ref="NVE6:NVE8"/>
    <mergeCell ref="NVF6:NVF8"/>
    <mergeCell ref="NVG6:NVG8"/>
    <mergeCell ref="NUV6:NUV8"/>
    <mergeCell ref="NUW6:NUW8"/>
    <mergeCell ref="NUX6:NUX8"/>
    <mergeCell ref="NUY6:NUY8"/>
    <mergeCell ref="NUZ6:NUZ8"/>
    <mergeCell ref="NVA6:NVA8"/>
    <mergeCell ref="NUP6:NUP8"/>
    <mergeCell ref="NUQ6:NUQ8"/>
    <mergeCell ref="NUR6:NUR8"/>
    <mergeCell ref="NUS6:NUS8"/>
    <mergeCell ref="NUT6:NUT8"/>
    <mergeCell ref="NUU6:NUU8"/>
    <mergeCell ref="NUJ6:NUJ8"/>
    <mergeCell ref="NUK6:NUK8"/>
    <mergeCell ref="NUL6:NUL8"/>
    <mergeCell ref="NUM6:NUM8"/>
    <mergeCell ref="NUN6:NUN8"/>
    <mergeCell ref="NUO6:NUO8"/>
    <mergeCell ref="NUD6:NUD8"/>
    <mergeCell ref="NUE6:NUE8"/>
    <mergeCell ref="NUF6:NUF8"/>
    <mergeCell ref="NUG6:NUG8"/>
    <mergeCell ref="NUH6:NUH8"/>
    <mergeCell ref="NUI6:NUI8"/>
    <mergeCell ref="NTX6:NTX8"/>
    <mergeCell ref="NTY6:NTY8"/>
    <mergeCell ref="NTZ6:NTZ8"/>
    <mergeCell ref="NUA6:NUA8"/>
    <mergeCell ref="NUB6:NUB8"/>
    <mergeCell ref="NUC6:NUC8"/>
    <mergeCell ref="NTR6:NTR8"/>
    <mergeCell ref="NTS6:NTS8"/>
    <mergeCell ref="NTT6:NTT8"/>
    <mergeCell ref="NTU6:NTU8"/>
    <mergeCell ref="NTV6:NTV8"/>
    <mergeCell ref="NTW6:NTW8"/>
    <mergeCell ref="NTL6:NTL8"/>
    <mergeCell ref="NTM6:NTM8"/>
    <mergeCell ref="NTN6:NTN8"/>
    <mergeCell ref="NTO6:NTO8"/>
    <mergeCell ref="NTP6:NTP8"/>
    <mergeCell ref="NTQ6:NTQ8"/>
    <mergeCell ref="NTF6:NTF8"/>
    <mergeCell ref="NTG6:NTG8"/>
    <mergeCell ref="NTH6:NTH8"/>
    <mergeCell ref="NTI6:NTI8"/>
    <mergeCell ref="NTJ6:NTJ8"/>
    <mergeCell ref="NTK6:NTK8"/>
    <mergeCell ref="NSZ6:NSZ8"/>
    <mergeCell ref="NTA6:NTA8"/>
    <mergeCell ref="NTB6:NTB8"/>
    <mergeCell ref="NTC6:NTC8"/>
    <mergeCell ref="NTD6:NTD8"/>
    <mergeCell ref="NTE6:NTE8"/>
    <mergeCell ref="NST6:NST8"/>
    <mergeCell ref="NSU6:NSU8"/>
    <mergeCell ref="NSV6:NSV8"/>
    <mergeCell ref="NSW6:NSW8"/>
    <mergeCell ref="NSX6:NSX8"/>
    <mergeCell ref="NSY6:NSY8"/>
    <mergeCell ref="NSN6:NSN8"/>
    <mergeCell ref="NSO6:NSO8"/>
    <mergeCell ref="NSP6:NSP8"/>
    <mergeCell ref="NSQ6:NSQ8"/>
    <mergeCell ref="NSR6:NSR8"/>
    <mergeCell ref="NSS6:NSS8"/>
    <mergeCell ref="NSH6:NSH8"/>
    <mergeCell ref="NSI6:NSI8"/>
    <mergeCell ref="NSJ6:NSJ8"/>
    <mergeCell ref="NSK6:NSK8"/>
    <mergeCell ref="NSL6:NSL8"/>
    <mergeCell ref="NSM6:NSM8"/>
    <mergeCell ref="NSB6:NSB8"/>
    <mergeCell ref="NSC6:NSC8"/>
    <mergeCell ref="NSD6:NSD8"/>
    <mergeCell ref="NSE6:NSE8"/>
    <mergeCell ref="NSF6:NSF8"/>
    <mergeCell ref="NSG6:NSG8"/>
    <mergeCell ref="NRV6:NRV8"/>
    <mergeCell ref="NRW6:NRW8"/>
    <mergeCell ref="NRX6:NRX8"/>
    <mergeCell ref="NRY6:NRY8"/>
    <mergeCell ref="NRZ6:NRZ8"/>
    <mergeCell ref="NSA6:NSA8"/>
    <mergeCell ref="NRP6:NRP8"/>
    <mergeCell ref="NRQ6:NRQ8"/>
    <mergeCell ref="NRR6:NRR8"/>
    <mergeCell ref="NRS6:NRS8"/>
    <mergeCell ref="NRT6:NRT8"/>
    <mergeCell ref="NRU6:NRU8"/>
    <mergeCell ref="NRJ6:NRJ8"/>
    <mergeCell ref="NRK6:NRK8"/>
    <mergeCell ref="NRL6:NRL8"/>
    <mergeCell ref="NRM6:NRM8"/>
    <mergeCell ref="NRN6:NRN8"/>
    <mergeCell ref="NRO6:NRO8"/>
    <mergeCell ref="NRD6:NRD8"/>
    <mergeCell ref="NRE6:NRE8"/>
    <mergeCell ref="NRF6:NRF8"/>
    <mergeCell ref="NRG6:NRG8"/>
    <mergeCell ref="NRH6:NRH8"/>
    <mergeCell ref="NRI6:NRI8"/>
    <mergeCell ref="NQX6:NQX8"/>
    <mergeCell ref="NQY6:NQY8"/>
    <mergeCell ref="NQZ6:NQZ8"/>
    <mergeCell ref="NRA6:NRA8"/>
    <mergeCell ref="NRB6:NRB8"/>
    <mergeCell ref="NRC6:NRC8"/>
    <mergeCell ref="NQR6:NQR8"/>
    <mergeCell ref="NQS6:NQS8"/>
    <mergeCell ref="NQT6:NQT8"/>
    <mergeCell ref="NQU6:NQU8"/>
    <mergeCell ref="NQV6:NQV8"/>
    <mergeCell ref="NQW6:NQW8"/>
    <mergeCell ref="NQL6:NQL8"/>
    <mergeCell ref="NQM6:NQM8"/>
    <mergeCell ref="NQN6:NQN8"/>
    <mergeCell ref="NQO6:NQO8"/>
    <mergeCell ref="NQP6:NQP8"/>
    <mergeCell ref="NQQ6:NQQ8"/>
    <mergeCell ref="NQF6:NQF8"/>
    <mergeCell ref="NQG6:NQG8"/>
    <mergeCell ref="NQH6:NQH8"/>
    <mergeCell ref="NQI6:NQI8"/>
    <mergeCell ref="NQJ6:NQJ8"/>
    <mergeCell ref="NQK6:NQK8"/>
    <mergeCell ref="NPZ6:NPZ8"/>
    <mergeCell ref="NQA6:NQA8"/>
    <mergeCell ref="NQB6:NQB8"/>
    <mergeCell ref="NQC6:NQC8"/>
    <mergeCell ref="NQD6:NQD8"/>
    <mergeCell ref="NQE6:NQE8"/>
    <mergeCell ref="NPT6:NPT8"/>
    <mergeCell ref="NPU6:NPU8"/>
    <mergeCell ref="NPV6:NPV8"/>
    <mergeCell ref="NPW6:NPW8"/>
    <mergeCell ref="NPX6:NPX8"/>
    <mergeCell ref="NPY6:NPY8"/>
    <mergeCell ref="NPN6:NPN8"/>
    <mergeCell ref="NPO6:NPO8"/>
    <mergeCell ref="NPP6:NPP8"/>
    <mergeCell ref="NPQ6:NPQ8"/>
    <mergeCell ref="NPR6:NPR8"/>
    <mergeCell ref="NPS6:NPS8"/>
    <mergeCell ref="NPH6:NPH8"/>
    <mergeCell ref="NPI6:NPI8"/>
    <mergeCell ref="NPJ6:NPJ8"/>
    <mergeCell ref="NPK6:NPK8"/>
    <mergeCell ref="NPL6:NPL8"/>
    <mergeCell ref="NPM6:NPM8"/>
    <mergeCell ref="NPB6:NPB8"/>
    <mergeCell ref="NPC6:NPC8"/>
    <mergeCell ref="NPD6:NPD8"/>
    <mergeCell ref="NPE6:NPE8"/>
    <mergeCell ref="NPF6:NPF8"/>
    <mergeCell ref="NPG6:NPG8"/>
    <mergeCell ref="NOV6:NOV8"/>
    <mergeCell ref="NOW6:NOW8"/>
    <mergeCell ref="NOX6:NOX8"/>
    <mergeCell ref="NOY6:NOY8"/>
    <mergeCell ref="NOZ6:NOZ8"/>
    <mergeCell ref="NPA6:NPA8"/>
    <mergeCell ref="NOP6:NOP8"/>
    <mergeCell ref="NOQ6:NOQ8"/>
    <mergeCell ref="NOR6:NOR8"/>
    <mergeCell ref="NOS6:NOS8"/>
    <mergeCell ref="NOT6:NOT8"/>
    <mergeCell ref="NOU6:NOU8"/>
    <mergeCell ref="NOJ6:NOJ8"/>
    <mergeCell ref="NOK6:NOK8"/>
    <mergeCell ref="NOL6:NOL8"/>
    <mergeCell ref="NOM6:NOM8"/>
    <mergeCell ref="NON6:NON8"/>
    <mergeCell ref="NOO6:NOO8"/>
    <mergeCell ref="NOD6:NOD8"/>
    <mergeCell ref="NOE6:NOE8"/>
    <mergeCell ref="NOF6:NOF8"/>
    <mergeCell ref="NOG6:NOG8"/>
    <mergeCell ref="NOH6:NOH8"/>
    <mergeCell ref="NOI6:NOI8"/>
    <mergeCell ref="NNX6:NNX8"/>
    <mergeCell ref="NNY6:NNY8"/>
    <mergeCell ref="NNZ6:NNZ8"/>
    <mergeCell ref="NOA6:NOA8"/>
    <mergeCell ref="NOB6:NOB8"/>
    <mergeCell ref="NOC6:NOC8"/>
    <mergeCell ref="NNR6:NNR8"/>
    <mergeCell ref="NNS6:NNS8"/>
    <mergeCell ref="NNT6:NNT8"/>
    <mergeCell ref="NNU6:NNU8"/>
    <mergeCell ref="NNV6:NNV8"/>
    <mergeCell ref="NNW6:NNW8"/>
    <mergeCell ref="NNL6:NNL8"/>
    <mergeCell ref="NNM6:NNM8"/>
    <mergeCell ref="NNN6:NNN8"/>
    <mergeCell ref="NNO6:NNO8"/>
    <mergeCell ref="NNP6:NNP8"/>
    <mergeCell ref="NNQ6:NNQ8"/>
    <mergeCell ref="NNF6:NNF8"/>
    <mergeCell ref="NNG6:NNG8"/>
    <mergeCell ref="NNH6:NNH8"/>
    <mergeCell ref="NNI6:NNI8"/>
    <mergeCell ref="NNJ6:NNJ8"/>
    <mergeCell ref="NNK6:NNK8"/>
    <mergeCell ref="NMZ6:NMZ8"/>
    <mergeCell ref="NNA6:NNA8"/>
    <mergeCell ref="NNB6:NNB8"/>
    <mergeCell ref="NNC6:NNC8"/>
    <mergeCell ref="NND6:NND8"/>
    <mergeCell ref="NNE6:NNE8"/>
    <mergeCell ref="NMT6:NMT8"/>
    <mergeCell ref="NMU6:NMU8"/>
    <mergeCell ref="NMV6:NMV8"/>
    <mergeCell ref="NMW6:NMW8"/>
    <mergeCell ref="NMX6:NMX8"/>
    <mergeCell ref="NMY6:NMY8"/>
    <mergeCell ref="NMN6:NMN8"/>
    <mergeCell ref="NMO6:NMO8"/>
    <mergeCell ref="NMP6:NMP8"/>
    <mergeCell ref="NMQ6:NMQ8"/>
    <mergeCell ref="NMR6:NMR8"/>
    <mergeCell ref="NMS6:NMS8"/>
    <mergeCell ref="NMH6:NMH8"/>
    <mergeCell ref="NMI6:NMI8"/>
    <mergeCell ref="NMJ6:NMJ8"/>
    <mergeCell ref="NMK6:NMK8"/>
    <mergeCell ref="NML6:NML8"/>
    <mergeCell ref="NMM6:NMM8"/>
    <mergeCell ref="NMB6:NMB8"/>
    <mergeCell ref="NMC6:NMC8"/>
    <mergeCell ref="NMD6:NMD8"/>
    <mergeCell ref="NME6:NME8"/>
    <mergeCell ref="NMF6:NMF8"/>
    <mergeCell ref="NMG6:NMG8"/>
    <mergeCell ref="NLV6:NLV8"/>
    <mergeCell ref="NLW6:NLW8"/>
    <mergeCell ref="NLX6:NLX8"/>
    <mergeCell ref="NLY6:NLY8"/>
    <mergeCell ref="NLZ6:NLZ8"/>
    <mergeCell ref="NMA6:NMA8"/>
    <mergeCell ref="NLP6:NLP8"/>
    <mergeCell ref="NLQ6:NLQ8"/>
    <mergeCell ref="NLR6:NLR8"/>
    <mergeCell ref="NLS6:NLS8"/>
    <mergeCell ref="NLT6:NLT8"/>
    <mergeCell ref="NLU6:NLU8"/>
    <mergeCell ref="NLJ6:NLJ8"/>
    <mergeCell ref="NLK6:NLK8"/>
    <mergeCell ref="NLL6:NLL8"/>
    <mergeCell ref="NLM6:NLM8"/>
    <mergeCell ref="NLN6:NLN8"/>
    <mergeCell ref="NLO6:NLO8"/>
    <mergeCell ref="NLD6:NLD8"/>
    <mergeCell ref="NLE6:NLE8"/>
    <mergeCell ref="NLF6:NLF8"/>
    <mergeCell ref="NLG6:NLG8"/>
    <mergeCell ref="NLH6:NLH8"/>
    <mergeCell ref="NLI6:NLI8"/>
    <mergeCell ref="NKX6:NKX8"/>
    <mergeCell ref="NKY6:NKY8"/>
    <mergeCell ref="NKZ6:NKZ8"/>
    <mergeCell ref="NLA6:NLA8"/>
    <mergeCell ref="NLB6:NLB8"/>
    <mergeCell ref="NLC6:NLC8"/>
    <mergeCell ref="NKR6:NKR8"/>
    <mergeCell ref="NKS6:NKS8"/>
    <mergeCell ref="NKT6:NKT8"/>
    <mergeCell ref="NKU6:NKU8"/>
    <mergeCell ref="NKV6:NKV8"/>
    <mergeCell ref="NKW6:NKW8"/>
    <mergeCell ref="NKL6:NKL8"/>
    <mergeCell ref="NKM6:NKM8"/>
    <mergeCell ref="NKN6:NKN8"/>
    <mergeCell ref="NKO6:NKO8"/>
    <mergeCell ref="NKP6:NKP8"/>
    <mergeCell ref="NKQ6:NKQ8"/>
    <mergeCell ref="NKF6:NKF8"/>
    <mergeCell ref="NKG6:NKG8"/>
    <mergeCell ref="NKH6:NKH8"/>
    <mergeCell ref="NKI6:NKI8"/>
    <mergeCell ref="NKJ6:NKJ8"/>
    <mergeCell ref="NKK6:NKK8"/>
    <mergeCell ref="NJZ6:NJZ8"/>
    <mergeCell ref="NKA6:NKA8"/>
    <mergeCell ref="NKB6:NKB8"/>
    <mergeCell ref="NKC6:NKC8"/>
    <mergeCell ref="NKD6:NKD8"/>
    <mergeCell ref="NKE6:NKE8"/>
    <mergeCell ref="NJT6:NJT8"/>
    <mergeCell ref="NJU6:NJU8"/>
    <mergeCell ref="NJV6:NJV8"/>
    <mergeCell ref="NJW6:NJW8"/>
    <mergeCell ref="NJX6:NJX8"/>
    <mergeCell ref="NJY6:NJY8"/>
    <mergeCell ref="NJN6:NJN8"/>
    <mergeCell ref="NJO6:NJO8"/>
    <mergeCell ref="NJP6:NJP8"/>
    <mergeCell ref="NJQ6:NJQ8"/>
    <mergeCell ref="NJR6:NJR8"/>
    <mergeCell ref="NJS6:NJS8"/>
    <mergeCell ref="NJH6:NJH8"/>
    <mergeCell ref="NJI6:NJI8"/>
    <mergeCell ref="NJJ6:NJJ8"/>
    <mergeCell ref="NJK6:NJK8"/>
    <mergeCell ref="NJL6:NJL8"/>
    <mergeCell ref="NJM6:NJM8"/>
    <mergeCell ref="NJB6:NJB8"/>
    <mergeCell ref="NJC6:NJC8"/>
    <mergeCell ref="NJD6:NJD8"/>
    <mergeCell ref="NJE6:NJE8"/>
    <mergeCell ref="NJF6:NJF8"/>
    <mergeCell ref="NJG6:NJG8"/>
    <mergeCell ref="NIV6:NIV8"/>
    <mergeCell ref="NIW6:NIW8"/>
    <mergeCell ref="NIX6:NIX8"/>
    <mergeCell ref="NIY6:NIY8"/>
    <mergeCell ref="NIZ6:NIZ8"/>
    <mergeCell ref="NJA6:NJA8"/>
    <mergeCell ref="NIP6:NIP8"/>
    <mergeCell ref="NIQ6:NIQ8"/>
    <mergeCell ref="NIR6:NIR8"/>
    <mergeCell ref="NIS6:NIS8"/>
    <mergeCell ref="NIT6:NIT8"/>
    <mergeCell ref="NIU6:NIU8"/>
    <mergeCell ref="NIJ6:NIJ8"/>
    <mergeCell ref="NIK6:NIK8"/>
    <mergeCell ref="NIL6:NIL8"/>
    <mergeCell ref="NIM6:NIM8"/>
    <mergeCell ref="NIN6:NIN8"/>
    <mergeCell ref="NIO6:NIO8"/>
    <mergeCell ref="NID6:NID8"/>
    <mergeCell ref="NIE6:NIE8"/>
    <mergeCell ref="NIF6:NIF8"/>
    <mergeCell ref="NIG6:NIG8"/>
    <mergeCell ref="NIH6:NIH8"/>
    <mergeCell ref="NII6:NII8"/>
    <mergeCell ref="NHX6:NHX8"/>
    <mergeCell ref="NHY6:NHY8"/>
    <mergeCell ref="NHZ6:NHZ8"/>
    <mergeCell ref="NIA6:NIA8"/>
    <mergeCell ref="NIB6:NIB8"/>
    <mergeCell ref="NIC6:NIC8"/>
    <mergeCell ref="NHR6:NHR8"/>
    <mergeCell ref="NHS6:NHS8"/>
    <mergeCell ref="NHT6:NHT8"/>
    <mergeCell ref="NHU6:NHU8"/>
    <mergeCell ref="NHV6:NHV8"/>
    <mergeCell ref="NHW6:NHW8"/>
    <mergeCell ref="NHL6:NHL8"/>
    <mergeCell ref="NHM6:NHM8"/>
    <mergeCell ref="NHN6:NHN8"/>
    <mergeCell ref="NHO6:NHO8"/>
    <mergeCell ref="NHP6:NHP8"/>
    <mergeCell ref="NHQ6:NHQ8"/>
    <mergeCell ref="NHF6:NHF8"/>
    <mergeCell ref="NHG6:NHG8"/>
    <mergeCell ref="NHH6:NHH8"/>
    <mergeCell ref="NHI6:NHI8"/>
    <mergeCell ref="NHJ6:NHJ8"/>
    <mergeCell ref="NHK6:NHK8"/>
    <mergeCell ref="NGZ6:NGZ8"/>
    <mergeCell ref="NHA6:NHA8"/>
    <mergeCell ref="NHB6:NHB8"/>
    <mergeCell ref="NHC6:NHC8"/>
    <mergeCell ref="NHD6:NHD8"/>
    <mergeCell ref="NHE6:NHE8"/>
    <mergeCell ref="NGT6:NGT8"/>
    <mergeCell ref="NGU6:NGU8"/>
    <mergeCell ref="NGV6:NGV8"/>
    <mergeCell ref="NGW6:NGW8"/>
    <mergeCell ref="NGX6:NGX8"/>
    <mergeCell ref="NGY6:NGY8"/>
    <mergeCell ref="NGN6:NGN8"/>
    <mergeCell ref="NGO6:NGO8"/>
    <mergeCell ref="NGP6:NGP8"/>
    <mergeCell ref="NGQ6:NGQ8"/>
    <mergeCell ref="NGR6:NGR8"/>
    <mergeCell ref="NGS6:NGS8"/>
    <mergeCell ref="NGH6:NGH8"/>
    <mergeCell ref="NGI6:NGI8"/>
    <mergeCell ref="NGJ6:NGJ8"/>
    <mergeCell ref="NGK6:NGK8"/>
    <mergeCell ref="NGL6:NGL8"/>
    <mergeCell ref="NGM6:NGM8"/>
    <mergeCell ref="NGB6:NGB8"/>
    <mergeCell ref="NGC6:NGC8"/>
    <mergeCell ref="NGD6:NGD8"/>
    <mergeCell ref="NGE6:NGE8"/>
    <mergeCell ref="NGF6:NGF8"/>
    <mergeCell ref="NGG6:NGG8"/>
    <mergeCell ref="NFV6:NFV8"/>
    <mergeCell ref="NFW6:NFW8"/>
    <mergeCell ref="NFX6:NFX8"/>
    <mergeCell ref="NFY6:NFY8"/>
    <mergeCell ref="NFZ6:NFZ8"/>
    <mergeCell ref="NGA6:NGA8"/>
    <mergeCell ref="NFP6:NFP8"/>
    <mergeCell ref="NFQ6:NFQ8"/>
    <mergeCell ref="NFR6:NFR8"/>
    <mergeCell ref="NFS6:NFS8"/>
    <mergeCell ref="NFT6:NFT8"/>
    <mergeCell ref="NFU6:NFU8"/>
    <mergeCell ref="NFJ6:NFJ8"/>
    <mergeCell ref="NFK6:NFK8"/>
    <mergeCell ref="NFL6:NFL8"/>
    <mergeCell ref="NFM6:NFM8"/>
    <mergeCell ref="NFN6:NFN8"/>
    <mergeCell ref="NFO6:NFO8"/>
    <mergeCell ref="NFD6:NFD8"/>
    <mergeCell ref="NFE6:NFE8"/>
    <mergeCell ref="NFF6:NFF8"/>
    <mergeCell ref="NFG6:NFG8"/>
    <mergeCell ref="NFH6:NFH8"/>
    <mergeCell ref="NFI6:NFI8"/>
    <mergeCell ref="NEX6:NEX8"/>
    <mergeCell ref="NEY6:NEY8"/>
    <mergeCell ref="NEZ6:NEZ8"/>
    <mergeCell ref="NFA6:NFA8"/>
    <mergeCell ref="NFB6:NFB8"/>
    <mergeCell ref="NFC6:NFC8"/>
    <mergeCell ref="NER6:NER8"/>
    <mergeCell ref="NES6:NES8"/>
    <mergeCell ref="NET6:NET8"/>
    <mergeCell ref="NEU6:NEU8"/>
    <mergeCell ref="NEV6:NEV8"/>
    <mergeCell ref="NEW6:NEW8"/>
    <mergeCell ref="NEL6:NEL8"/>
    <mergeCell ref="NEM6:NEM8"/>
    <mergeCell ref="NEN6:NEN8"/>
    <mergeCell ref="NEO6:NEO8"/>
    <mergeCell ref="NEP6:NEP8"/>
    <mergeCell ref="NEQ6:NEQ8"/>
    <mergeCell ref="NEF6:NEF8"/>
    <mergeCell ref="NEG6:NEG8"/>
    <mergeCell ref="NEH6:NEH8"/>
    <mergeCell ref="NEI6:NEI8"/>
    <mergeCell ref="NEJ6:NEJ8"/>
    <mergeCell ref="NEK6:NEK8"/>
    <mergeCell ref="NDZ6:NDZ8"/>
    <mergeCell ref="NEA6:NEA8"/>
    <mergeCell ref="NEB6:NEB8"/>
    <mergeCell ref="NEC6:NEC8"/>
    <mergeCell ref="NED6:NED8"/>
    <mergeCell ref="NEE6:NEE8"/>
    <mergeCell ref="NDT6:NDT8"/>
    <mergeCell ref="NDU6:NDU8"/>
    <mergeCell ref="NDV6:NDV8"/>
    <mergeCell ref="NDW6:NDW8"/>
    <mergeCell ref="NDX6:NDX8"/>
    <mergeCell ref="NDY6:NDY8"/>
    <mergeCell ref="NDN6:NDN8"/>
    <mergeCell ref="NDO6:NDO8"/>
    <mergeCell ref="NDP6:NDP8"/>
    <mergeCell ref="NDQ6:NDQ8"/>
    <mergeCell ref="NDR6:NDR8"/>
    <mergeCell ref="NDS6:NDS8"/>
    <mergeCell ref="NDH6:NDH8"/>
    <mergeCell ref="NDI6:NDI8"/>
    <mergeCell ref="NDJ6:NDJ8"/>
    <mergeCell ref="NDK6:NDK8"/>
    <mergeCell ref="NDL6:NDL8"/>
    <mergeCell ref="NDM6:NDM8"/>
    <mergeCell ref="NDB6:NDB8"/>
    <mergeCell ref="NDC6:NDC8"/>
    <mergeCell ref="NDD6:NDD8"/>
    <mergeCell ref="NDE6:NDE8"/>
    <mergeCell ref="NDF6:NDF8"/>
    <mergeCell ref="NDG6:NDG8"/>
    <mergeCell ref="NCV6:NCV8"/>
    <mergeCell ref="NCW6:NCW8"/>
    <mergeCell ref="NCX6:NCX8"/>
    <mergeCell ref="NCY6:NCY8"/>
    <mergeCell ref="NCZ6:NCZ8"/>
    <mergeCell ref="NDA6:NDA8"/>
    <mergeCell ref="NCP6:NCP8"/>
    <mergeCell ref="NCQ6:NCQ8"/>
    <mergeCell ref="NCR6:NCR8"/>
    <mergeCell ref="NCS6:NCS8"/>
    <mergeCell ref="NCT6:NCT8"/>
    <mergeCell ref="NCU6:NCU8"/>
    <mergeCell ref="NCJ6:NCJ8"/>
    <mergeCell ref="NCK6:NCK8"/>
    <mergeCell ref="NCL6:NCL8"/>
    <mergeCell ref="NCM6:NCM8"/>
    <mergeCell ref="NCN6:NCN8"/>
    <mergeCell ref="NCO6:NCO8"/>
    <mergeCell ref="NCD6:NCD8"/>
    <mergeCell ref="NCE6:NCE8"/>
    <mergeCell ref="NCF6:NCF8"/>
    <mergeCell ref="NCG6:NCG8"/>
    <mergeCell ref="NCH6:NCH8"/>
    <mergeCell ref="NCI6:NCI8"/>
    <mergeCell ref="NBX6:NBX8"/>
    <mergeCell ref="NBY6:NBY8"/>
    <mergeCell ref="NBZ6:NBZ8"/>
    <mergeCell ref="NCA6:NCA8"/>
    <mergeCell ref="NCB6:NCB8"/>
    <mergeCell ref="NCC6:NCC8"/>
    <mergeCell ref="NBR6:NBR8"/>
    <mergeCell ref="NBS6:NBS8"/>
    <mergeCell ref="NBT6:NBT8"/>
    <mergeCell ref="NBU6:NBU8"/>
    <mergeCell ref="NBV6:NBV8"/>
    <mergeCell ref="NBW6:NBW8"/>
    <mergeCell ref="NBL6:NBL8"/>
    <mergeCell ref="NBM6:NBM8"/>
    <mergeCell ref="NBN6:NBN8"/>
    <mergeCell ref="NBO6:NBO8"/>
    <mergeCell ref="NBP6:NBP8"/>
    <mergeCell ref="NBQ6:NBQ8"/>
    <mergeCell ref="NBF6:NBF8"/>
    <mergeCell ref="NBG6:NBG8"/>
    <mergeCell ref="NBH6:NBH8"/>
    <mergeCell ref="NBI6:NBI8"/>
    <mergeCell ref="NBJ6:NBJ8"/>
    <mergeCell ref="NBK6:NBK8"/>
    <mergeCell ref="NAZ6:NAZ8"/>
    <mergeCell ref="NBA6:NBA8"/>
    <mergeCell ref="NBB6:NBB8"/>
    <mergeCell ref="NBC6:NBC8"/>
    <mergeCell ref="NBD6:NBD8"/>
    <mergeCell ref="NBE6:NBE8"/>
    <mergeCell ref="NAT6:NAT8"/>
    <mergeCell ref="NAU6:NAU8"/>
    <mergeCell ref="NAV6:NAV8"/>
    <mergeCell ref="NAW6:NAW8"/>
    <mergeCell ref="NAX6:NAX8"/>
    <mergeCell ref="NAY6:NAY8"/>
    <mergeCell ref="NAN6:NAN8"/>
    <mergeCell ref="NAO6:NAO8"/>
    <mergeCell ref="NAP6:NAP8"/>
    <mergeCell ref="NAQ6:NAQ8"/>
    <mergeCell ref="NAR6:NAR8"/>
    <mergeCell ref="NAS6:NAS8"/>
    <mergeCell ref="NAH6:NAH8"/>
    <mergeCell ref="NAI6:NAI8"/>
    <mergeCell ref="NAJ6:NAJ8"/>
    <mergeCell ref="NAK6:NAK8"/>
    <mergeCell ref="NAL6:NAL8"/>
    <mergeCell ref="NAM6:NAM8"/>
    <mergeCell ref="NAB6:NAB8"/>
    <mergeCell ref="NAC6:NAC8"/>
    <mergeCell ref="NAD6:NAD8"/>
    <mergeCell ref="NAE6:NAE8"/>
    <mergeCell ref="NAF6:NAF8"/>
    <mergeCell ref="NAG6:NAG8"/>
    <mergeCell ref="MZV6:MZV8"/>
    <mergeCell ref="MZW6:MZW8"/>
    <mergeCell ref="MZX6:MZX8"/>
    <mergeCell ref="MZY6:MZY8"/>
    <mergeCell ref="MZZ6:MZZ8"/>
    <mergeCell ref="NAA6:NAA8"/>
    <mergeCell ref="MZP6:MZP8"/>
    <mergeCell ref="MZQ6:MZQ8"/>
    <mergeCell ref="MZR6:MZR8"/>
    <mergeCell ref="MZS6:MZS8"/>
    <mergeCell ref="MZT6:MZT8"/>
    <mergeCell ref="MZU6:MZU8"/>
    <mergeCell ref="MZJ6:MZJ8"/>
    <mergeCell ref="MZK6:MZK8"/>
    <mergeCell ref="MZL6:MZL8"/>
    <mergeCell ref="MZM6:MZM8"/>
    <mergeCell ref="MZN6:MZN8"/>
    <mergeCell ref="MZO6:MZO8"/>
    <mergeCell ref="MZD6:MZD8"/>
    <mergeCell ref="MZE6:MZE8"/>
    <mergeCell ref="MZF6:MZF8"/>
    <mergeCell ref="MZG6:MZG8"/>
    <mergeCell ref="MZH6:MZH8"/>
    <mergeCell ref="MZI6:MZI8"/>
    <mergeCell ref="MYX6:MYX8"/>
    <mergeCell ref="MYY6:MYY8"/>
    <mergeCell ref="MYZ6:MYZ8"/>
    <mergeCell ref="MZA6:MZA8"/>
    <mergeCell ref="MZB6:MZB8"/>
    <mergeCell ref="MZC6:MZC8"/>
    <mergeCell ref="MYR6:MYR8"/>
    <mergeCell ref="MYS6:MYS8"/>
    <mergeCell ref="MYT6:MYT8"/>
    <mergeCell ref="MYU6:MYU8"/>
    <mergeCell ref="MYV6:MYV8"/>
    <mergeCell ref="MYW6:MYW8"/>
    <mergeCell ref="MYL6:MYL8"/>
    <mergeCell ref="MYM6:MYM8"/>
    <mergeCell ref="MYN6:MYN8"/>
    <mergeCell ref="MYO6:MYO8"/>
    <mergeCell ref="MYP6:MYP8"/>
    <mergeCell ref="MYQ6:MYQ8"/>
    <mergeCell ref="MYF6:MYF8"/>
    <mergeCell ref="MYG6:MYG8"/>
    <mergeCell ref="MYH6:MYH8"/>
    <mergeCell ref="MYI6:MYI8"/>
    <mergeCell ref="MYJ6:MYJ8"/>
    <mergeCell ref="MYK6:MYK8"/>
    <mergeCell ref="MXZ6:MXZ8"/>
    <mergeCell ref="MYA6:MYA8"/>
    <mergeCell ref="MYB6:MYB8"/>
    <mergeCell ref="MYC6:MYC8"/>
    <mergeCell ref="MYD6:MYD8"/>
    <mergeCell ref="MYE6:MYE8"/>
    <mergeCell ref="MXT6:MXT8"/>
    <mergeCell ref="MXU6:MXU8"/>
    <mergeCell ref="MXV6:MXV8"/>
    <mergeCell ref="MXW6:MXW8"/>
    <mergeCell ref="MXX6:MXX8"/>
    <mergeCell ref="MXY6:MXY8"/>
    <mergeCell ref="MXN6:MXN8"/>
    <mergeCell ref="MXO6:MXO8"/>
    <mergeCell ref="MXP6:MXP8"/>
    <mergeCell ref="MXQ6:MXQ8"/>
    <mergeCell ref="MXR6:MXR8"/>
    <mergeCell ref="MXS6:MXS8"/>
    <mergeCell ref="MXH6:MXH8"/>
    <mergeCell ref="MXI6:MXI8"/>
    <mergeCell ref="MXJ6:MXJ8"/>
    <mergeCell ref="MXK6:MXK8"/>
    <mergeCell ref="MXL6:MXL8"/>
    <mergeCell ref="MXM6:MXM8"/>
    <mergeCell ref="MXB6:MXB8"/>
    <mergeCell ref="MXC6:MXC8"/>
    <mergeCell ref="MXD6:MXD8"/>
    <mergeCell ref="MXE6:MXE8"/>
    <mergeCell ref="MXF6:MXF8"/>
    <mergeCell ref="MXG6:MXG8"/>
    <mergeCell ref="MWV6:MWV8"/>
    <mergeCell ref="MWW6:MWW8"/>
    <mergeCell ref="MWX6:MWX8"/>
    <mergeCell ref="MWY6:MWY8"/>
    <mergeCell ref="MWZ6:MWZ8"/>
    <mergeCell ref="MXA6:MXA8"/>
    <mergeCell ref="MWP6:MWP8"/>
    <mergeCell ref="MWQ6:MWQ8"/>
    <mergeCell ref="MWR6:MWR8"/>
    <mergeCell ref="MWS6:MWS8"/>
    <mergeCell ref="MWT6:MWT8"/>
    <mergeCell ref="MWU6:MWU8"/>
    <mergeCell ref="MWJ6:MWJ8"/>
    <mergeCell ref="MWK6:MWK8"/>
    <mergeCell ref="MWL6:MWL8"/>
    <mergeCell ref="MWM6:MWM8"/>
    <mergeCell ref="MWN6:MWN8"/>
    <mergeCell ref="MWO6:MWO8"/>
    <mergeCell ref="MWD6:MWD8"/>
    <mergeCell ref="MWE6:MWE8"/>
    <mergeCell ref="MWF6:MWF8"/>
    <mergeCell ref="MWG6:MWG8"/>
    <mergeCell ref="MWH6:MWH8"/>
    <mergeCell ref="MWI6:MWI8"/>
    <mergeCell ref="MVX6:MVX8"/>
    <mergeCell ref="MVY6:MVY8"/>
    <mergeCell ref="MVZ6:MVZ8"/>
    <mergeCell ref="MWA6:MWA8"/>
    <mergeCell ref="MWB6:MWB8"/>
    <mergeCell ref="MWC6:MWC8"/>
    <mergeCell ref="MVR6:MVR8"/>
    <mergeCell ref="MVS6:MVS8"/>
    <mergeCell ref="MVT6:MVT8"/>
    <mergeCell ref="MVU6:MVU8"/>
    <mergeCell ref="MVV6:MVV8"/>
    <mergeCell ref="MVW6:MVW8"/>
    <mergeCell ref="MVL6:MVL8"/>
    <mergeCell ref="MVM6:MVM8"/>
    <mergeCell ref="MVN6:MVN8"/>
    <mergeCell ref="MVO6:MVO8"/>
    <mergeCell ref="MVP6:MVP8"/>
    <mergeCell ref="MVQ6:MVQ8"/>
    <mergeCell ref="MVF6:MVF8"/>
    <mergeCell ref="MVG6:MVG8"/>
    <mergeCell ref="MVH6:MVH8"/>
    <mergeCell ref="MVI6:MVI8"/>
    <mergeCell ref="MVJ6:MVJ8"/>
    <mergeCell ref="MVK6:MVK8"/>
    <mergeCell ref="MUZ6:MUZ8"/>
    <mergeCell ref="MVA6:MVA8"/>
    <mergeCell ref="MVB6:MVB8"/>
    <mergeCell ref="MVC6:MVC8"/>
    <mergeCell ref="MVD6:MVD8"/>
    <mergeCell ref="MVE6:MVE8"/>
    <mergeCell ref="MUT6:MUT8"/>
    <mergeCell ref="MUU6:MUU8"/>
    <mergeCell ref="MUV6:MUV8"/>
    <mergeCell ref="MUW6:MUW8"/>
    <mergeCell ref="MUX6:MUX8"/>
    <mergeCell ref="MUY6:MUY8"/>
    <mergeCell ref="MUN6:MUN8"/>
    <mergeCell ref="MUO6:MUO8"/>
    <mergeCell ref="MUP6:MUP8"/>
    <mergeCell ref="MUQ6:MUQ8"/>
    <mergeCell ref="MUR6:MUR8"/>
    <mergeCell ref="MUS6:MUS8"/>
    <mergeCell ref="MUH6:MUH8"/>
    <mergeCell ref="MUI6:MUI8"/>
    <mergeCell ref="MUJ6:MUJ8"/>
    <mergeCell ref="MUK6:MUK8"/>
    <mergeCell ref="MUL6:MUL8"/>
    <mergeCell ref="MUM6:MUM8"/>
    <mergeCell ref="MUB6:MUB8"/>
    <mergeCell ref="MUC6:MUC8"/>
    <mergeCell ref="MUD6:MUD8"/>
    <mergeCell ref="MUE6:MUE8"/>
    <mergeCell ref="MUF6:MUF8"/>
    <mergeCell ref="MUG6:MUG8"/>
    <mergeCell ref="MTV6:MTV8"/>
    <mergeCell ref="MTW6:MTW8"/>
    <mergeCell ref="MTX6:MTX8"/>
    <mergeCell ref="MTY6:MTY8"/>
    <mergeCell ref="MTZ6:MTZ8"/>
    <mergeCell ref="MUA6:MUA8"/>
    <mergeCell ref="MTP6:MTP8"/>
    <mergeCell ref="MTQ6:MTQ8"/>
    <mergeCell ref="MTR6:MTR8"/>
    <mergeCell ref="MTS6:MTS8"/>
    <mergeCell ref="MTT6:MTT8"/>
    <mergeCell ref="MTU6:MTU8"/>
    <mergeCell ref="MTJ6:MTJ8"/>
    <mergeCell ref="MTK6:MTK8"/>
    <mergeCell ref="MTL6:MTL8"/>
    <mergeCell ref="MTM6:MTM8"/>
    <mergeCell ref="MTN6:MTN8"/>
    <mergeCell ref="MTO6:MTO8"/>
    <mergeCell ref="MTD6:MTD8"/>
    <mergeCell ref="MTE6:MTE8"/>
    <mergeCell ref="MTF6:MTF8"/>
    <mergeCell ref="MTG6:MTG8"/>
    <mergeCell ref="MTH6:MTH8"/>
    <mergeCell ref="MTI6:MTI8"/>
    <mergeCell ref="MSX6:MSX8"/>
    <mergeCell ref="MSY6:MSY8"/>
    <mergeCell ref="MSZ6:MSZ8"/>
    <mergeCell ref="MTA6:MTA8"/>
    <mergeCell ref="MTB6:MTB8"/>
    <mergeCell ref="MTC6:MTC8"/>
    <mergeCell ref="MSR6:MSR8"/>
    <mergeCell ref="MSS6:MSS8"/>
    <mergeCell ref="MST6:MST8"/>
    <mergeCell ref="MSU6:MSU8"/>
    <mergeCell ref="MSV6:MSV8"/>
    <mergeCell ref="MSW6:MSW8"/>
    <mergeCell ref="MSL6:MSL8"/>
    <mergeCell ref="MSM6:MSM8"/>
    <mergeCell ref="MSN6:MSN8"/>
    <mergeCell ref="MSO6:MSO8"/>
    <mergeCell ref="MSP6:MSP8"/>
    <mergeCell ref="MSQ6:MSQ8"/>
    <mergeCell ref="MSF6:MSF8"/>
    <mergeCell ref="MSG6:MSG8"/>
    <mergeCell ref="MSH6:MSH8"/>
    <mergeCell ref="MSI6:MSI8"/>
    <mergeCell ref="MSJ6:MSJ8"/>
    <mergeCell ref="MSK6:MSK8"/>
    <mergeCell ref="MRZ6:MRZ8"/>
    <mergeCell ref="MSA6:MSA8"/>
    <mergeCell ref="MSB6:MSB8"/>
    <mergeCell ref="MSC6:MSC8"/>
    <mergeCell ref="MSD6:MSD8"/>
    <mergeCell ref="MSE6:MSE8"/>
    <mergeCell ref="MRT6:MRT8"/>
    <mergeCell ref="MRU6:MRU8"/>
    <mergeCell ref="MRV6:MRV8"/>
    <mergeCell ref="MRW6:MRW8"/>
    <mergeCell ref="MRX6:MRX8"/>
    <mergeCell ref="MRY6:MRY8"/>
    <mergeCell ref="MRN6:MRN8"/>
    <mergeCell ref="MRO6:MRO8"/>
    <mergeCell ref="MRP6:MRP8"/>
    <mergeCell ref="MRQ6:MRQ8"/>
    <mergeCell ref="MRR6:MRR8"/>
    <mergeCell ref="MRS6:MRS8"/>
    <mergeCell ref="MRH6:MRH8"/>
    <mergeCell ref="MRI6:MRI8"/>
    <mergeCell ref="MRJ6:MRJ8"/>
    <mergeCell ref="MRK6:MRK8"/>
    <mergeCell ref="MRL6:MRL8"/>
    <mergeCell ref="MRM6:MRM8"/>
    <mergeCell ref="MRB6:MRB8"/>
    <mergeCell ref="MRC6:MRC8"/>
    <mergeCell ref="MRD6:MRD8"/>
    <mergeCell ref="MRE6:MRE8"/>
    <mergeCell ref="MRF6:MRF8"/>
    <mergeCell ref="MRG6:MRG8"/>
    <mergeCell ref="MQV6:MQV8"/>
    <mergeCell ref="MQW6:MQW8"/>
    <mergeCell ref="MQX6:MQX8"/>
    <mergeCell ref="MQY6:MQY8"/>
    <mergeCell ref="MQZ6:MQZ8"/>
    <mergeCell ref="MRA6:MRA8"/>
    <mergeCell ref="MQP6:MQP8"/>
    <mergeCell ref="MQQ6:MQQ8"/>
    <mergeCell ref="MQR6:MQR8"/>
    <mergeCell ref="MQS6:MQS8"/>
    <mergeCell ref="MQT6:MQT8"/>
    <mergeCell ref="MQU6:MQU8"/>
    <mergeCell ref="MQJ6:MQJ8"/>
    <mergeCell ref="MQK6:MQK8"/>
    <mergeCell ref="MQL6:MQL8"/>
    <mergeCell ref="MQM6:MQM8"/>
    <mergeCell ref="MQN6:MQN8"/>
    <mergeCell ref="MQO6:MQO8"/>
    <mergeCell ref="MQD6:MQD8"/>
    <mergeCell ref="MQE6:MQE8"/>
    <mergeCell ref="MQF6:MQF8"/>
    <mergeCell ref="MQG6:MQG8"/>
    <mergeCell ref="MQH6:MQH8"/>
    <mergeCell ref="MQI6:MQI8"/>
    <mergeCell ref="MPX6:MPX8"/>
    <mergeCell ref="MPY6:MPY8"/>
    <mergeCell ref="MPZ6:MPZ8"/>
    <mergeCell ref="MQA6:MQA8"/>
    <mergeCell ref="MQB6:MQB8"/>
    <mergeCell ref="MQC6:MQC8"/>
    <mergeCell ref="MPR6:MPR8"/>
    <mergeCell ref="MPS6:MPS8"/>
    <mergeCell ref="MPT6:MPT8"/>
    <mergeCell ref="MPU6:MPU8"/>
    <mergeCell ref="MPV6:MPV8"/>
    <mergeCell ref="MPW6:MPW8"/>
    <mergeCell ref="MPL6:MPL8"/>
    <mergeCell ref="MPM6:MPM8"/>
    <mergeCell ref="MPN6:MPN8"/>
    <mergeCell ref="MPO6:MPO8"/>
    <mergeCell ref="MPP6:MPP8"/>
    <mergeCell ref="MPQ6:MPQ8"/>
    <mergeCell ref="MPF6:MPF8"/>
    <mergeCell ref="MPG6:MPG8"/>
    <mergeCell ref="MPH6:MPH8"/>
    <mergeCell ref="MPI6:MPI8"/>
    <mergeCell ref="MPJ6:MPJ8"/>
    <mergeCell ref="MPK6:MPK8"/>
    <mergeCell ref="MOZ6:MOZ8"/>
    <mergeCell ref="MPA6:MPA8"/>
    <mergeCell ref="MPB6:MPB8"/>
    <mergeCell ref="MPC6:MPC8"/>
    <mergeCell ref="MPD6:MPD8"/>
    <mergeCell ref="MPE6:MPE8"/>
    <mergeCell ref="MOT6:MOT8"/>
    <mergeCell ref="MOU6:MOU8"/>
    <mergeCell ref="MOV6:MOV8"/>
    <mergeCell ref="MOW6:MOW8"/>
    <mergeCell ref="MOX6:MOX8"/>
    <mergeCell ref="MOY6:MOY8"/>
    <mergeCell ref="MON6:MON8"/>
    <mergeCell ref="MOO6:MOO8"/>
    <mergeCell ref="MOP6:MOP8"/>
    <mergeCell ref="MOQ6:MOQ8"/>
    <mergeCell ref="MOR6:MOR8"/>
    <mergeCell ref="MOS6:MOS8"/>
    <mergeCell ref="MOH6:MOH8"/>
    <mergeCell ref="MOI6:MOI8"/>
    <mergeCell ref="MOJ6:MOJ8"/>
    <mergeCell ref="MOK6:MOK8"/>
    <mergeCell ref="MOL6:MOL8"/>
    <mergeCell ref="MOM6:MOM8"/>
    <mergeCell ref="MOB6:MOB8"/>
    <mergeCell ref="MOC6:MOC8"/>
    <mergeCell ref="MOD6:MOD8"/>
    <mergeCell ref="MOE6:MOE8"/>
    <mergeCell ref="MOF6:MOF8"/>
    <mergeCell ref="MOG6:MOG8"/>
    <mergeCell ref="MNV6:MNV8"/>
    <mergeCell ref="MNW6:MNW8"/>
    <mergeCell ref="MNX6:MNX8"/>
    <mergeCell ref="MNY6:MNY8"/>
    <mergeCell ref="MNZ6:MNZ8"/>
    <mergeCell ref="MOA6:MOA8"/>
    <mergeCell ref="MNP6:MNP8"/>
    <mergeCell ref="MNQ6:MNQ8"/>
    <mergeCell ref="MNR6:MNR8"/>
    <mergeCell ref="MNS6:MNS8"/>
    <mergeCell ref="MNT6:MNT8"/>
    <mergeCell ref="MNU6:MNU8"/>
    <mergeCell ref="MNJ6:MNJ8"/>
    <mergeCell ref="MNK6:MNK8"/>
    <mergeCell ref="MNL6:MNL8"/>
    <mergeCell ref="MNM6:MNM8"/>
    <mergeCell ref="MNN6:MNN8"/>
    <mergeCell ref="MNO6:MNO8"/>
    <mergeCell ref="MND6:MND8"/>
    <mergeCell ref="MNE6:MNE8"/>
    <mergeCell ref="MNF6:MNF8"/>
    <mergeCell ref="MNG6:MNG8"/>
    <mergeCell ref="MNH6:MNH8"/>
    <mergeCell ref="MNI6:MNI8"/>
    <mergeCell ref="MMX6:MMX8"/>
    <mergeCell ref="MMY6:MMY8"/>
    <mergeCell ref="MMZ6:MMZ8"/>
    <mergeCell ref="MNA6:MNA8"/>
    <mergeCell ref="MNB6:MNB8"/>
    <mergeCell ref="MNC6:MNC8"/>
    <mergeCell ref="MMR6:MMR8"/>
    <mergeCell ref="MMS6:MMS8"/>
    <mergeCell ref="MMT6:MMT8"/>
    <mergeCell ref="MMU6:MMU8"/>
    <mergeCell ref="MMV6:MMV8"/>
    <mergeCell ref="MMW6:MMW8"/>
    <mergeCell ref="MML6:MML8"/>
    <mergeCell ref="MMM6:MMM8"/>
    <mergeCell ref="MMN6:MMN8"/>
    <mergeCell ref="MMO6:MMO8"/>
    <mergeCell ref="MMP6:MMP8"/>
    <mergeCell ref="MMQ6:MMQ8"/>
    <mergeCell ref="MMF6:MMF8"/>
    <mergeCell ref="MMG6:MMG8"/>
    <mergeCell ref="MMH6:MMH8"/>
    <mergeCell ref="MMI6:MMI8"/>
    <mergeCell ref="MMJ6:MMJ8"/>
    <mergeCell ref="MMK6:MMK8"/>
    <mergeCell ref="MLZ6:MLZ8"/>
    <mergeCell ref="MMA6:MMA8"/>
    <mergeCell ref="MMB6:MMB8"/>
    <mergeCell ref="MMC6:MMC8"/>
    <mergeCell ref="MMD6:MMD8"/>
    <mergeCell ref="MME6:MME8"/>
    <mergeCell ref="MLT6:MLT8"/>
    <mergeCell ref="MLU6:MLU8"/>
    <mergeCell ref="MLV6:MLV8"/>
    <mergeCell ref="MLW6:MLW8"/>
    <mergeCell ref="MLX6:MLX8"/>
    <mergeCell ref="MLY6:MLY8"/>
    <mergeCell ref="MLN6:MLN8"/>
    <mergeCell ref="MLO6:MLO8"/>
    <mergeCell ref="MLP6:MLP8"/>
    <mergeCell ref="MLQ6:MLQ8"/>
    <mergeCell ref="MLR6:MLR8"/>
    <mergeCell ref="MLS6:MLS8"/>
    <mergeCell ref="MLH6:MLH8"/>
    <mergeCell ref="MLI6:MLI8"/>
    <mergeCell ref="MLJ6:MLJ8"/>
    <mergeCell ref="MLK6:MLK8"/>
    <mergeCell ref="MLL6:MLL8"/>
    <mergeCell ref="MLM6:MLM8"/>
    <mergeCell ref="MLB6:MLB8"/>
    <mergeCell ref="MLC6:MLC8"/>
    <mergeCell ref="MLD6:MLD8"/>
    <mergeCell ref="MLE6:MLE8"/>
    <mergeCell ref="MLF6:MLF8"/>
    <mergeCell ref="MLG6:MLG8"/>
    <mergeCell ref="MKV6:MKV8"/>
    <mergeCell ref="MKW6:MKW8"/>
    <mergeCell ref="MKX6:MKX8"/>
    <mergeCell ref="MKY6:MKY8"/>
    <mergeCell ref="MKZ6:MKZ8"/>
    <mergeCell ref="MLA6:MLA8"/>
    <mergeCell ref="MKP6:MKP8"/>
    <mergeCell ref="MKQ6:MKQ8"/>
    <mergeCell ref="MKR6:MKR8"/>
    <mergeCell ref="MKS6:MKS8"/>
    <mergeCell ref="MKT6:MKT8"/>
    <mergeCell ref="MKU6:MKU8"/>
    <mergeCell ref="MKJ6:MKJ8"/>
    <mergeCell ref="MKK6:MKK8"/>
    <mergeCell ref="MKL6:MKL8"/>
    <mergeCell ref="MKM6:MKM8"/>
    <mergeCell ref="MKN6:MKN8"/>
    <mergeCell ref="MKO6:MKO8"/>
    <mergeCell ref="MKD6:MKD8"/>
    <mergeCell ref="MKE6:MKE8"/>
    <mergeCell ref="MKF6:MKF8"/>
    <mergeCell ref="MKG6:MKG8"/>
    <mergeCell ref="MKH6:MKH8"/>
    <mergeCell ref="MKI6:MKI8"/>
    <mergeCell ref="MJX6:MJX8"/>
    <mergeCell ref="MJY6:MJY8"/>
    <mergeCell ref="MJZ6:MJZ8"/>
    <mergeCell ref="MKA6:MKA8"/>
    <mergeCell ref="MKB6:MKB8"/>
    <mergeCell ref="MKC6:MKC8"/>
    <mergeCell ref="MJR6:MJR8"/>
    <mergeCell ref="MJS6:MJS8"/>
    <mergeCell ref="MJT6:MJT8"/>
    <mergeCell ref="MJU6:MJU8"/>
    <mergeCell ref="MJV6:MJV8"/>
    <mergeCell ref="MJW6:MJW8"/>
    <mergeCell ref="MJL6:MJL8"/>
    <mergeCell ref="MJM6:MJM8"/>
    <mergeCell ref="MJN6:MJN8"/>
    <mergeCell ref="MJO6:MJO8"/>
    <mergeCell ref="MJP6:MJP8"/>
    <mergeCell ref="MJQ6:MJQ8"/>
    <mergeCell ref="MJF6:MJF8"/>
    <mergeCell ref="MJG6:MJG8"/>
    <mergeCell ref="MJH6:MJH8"/>
    <mergeCell ref="MJI6:MJI8"/>
    <mergeCell ref="MJJ6:MJJ8"/>
    <mergeCell ref="MJK6:MJK8"/>
    <mergeCell ref="MIZ6:MIZ8"/>
    <mergeCell ref="MJA6:MJA8"/>
    <mergeCell ref="MJB6:MJB8"/>
    <mergeCell ref="MJC6:MJC8"/>
    <mergeCell ref="MJD6:MJD8"/>
    <mergeCell ref="MJE6:MJE8"/>
    <mergeCell ref="MIT6:MIT8"/>
    <mergeCell ref="MIU6:MIU8"/>
    <mergeCell ref="MIV6:MIV8"/>
    <mergeCell ref="MIW6:MIW8"/>
    <mergeCell ref="MIX6:MIX8"/>
    <mergeCell ref="MIY6:MIY8"/>
    <mergeCell ref="MIN6:MIN8"/>
    <mergeCell ref="MIO6:MIO8"/>
    <mergeCell ref="MIP6:MIP8"/>
    <mergeCell ref="MIQ6:MIQ8"/>
    <mergeCell ref="MIR6:MIR8"/>
    <mergeCell ref="MIS6:MIS8"/>
    <mergeCell ref="MIH6:MIH8"/>
    <mergeCell ref="MII6:MII8"/>
    <mergeCell ref="MIJ6:MIJ8"/>
    <mergeCell ref="MIK6:MIK8"/>
    <mergeCell ref="MIL6:MIL8"/>
    <mergeCell ref="MIM6:MIM8"/>
    <mergeCell ref="MIB6:MIB8"/>
    <mergeCell ref="MIC6:MIC8"/>
    <mergeCell ref="MID6:MID8"/>
    <mergeCell ref="MIE6:MIE8"/>
    <mergeCell ref="MIF6:MIF8"/>
    <mergeCell ref="MIG6:MIG8"/>
    <mergeCell ref="MHV6:MHV8"/>
    <mergeCell ref="MHW6:MHW8"/>
    <mergeCell ref="MHX6:MHX8"/>
    <mergeCell ref="MHY6:MHY8"/>
    <mergeCell ref="MHZ6:MHZ8"/>
    <mergeCell ref="MIA6:MIA8"/>
    <mergeCell ref="MHP6:MHP8"/>
    <mergeCell ref="MHQ6:MHQ8"/>
    <mergeCell ref="MHR6:MHR8"/>
    <mergeCell ref="MHS6:MHS8"/>
    <mergeCell ref="MHT6:MHT8"/>
    <mergeCell ref="MHU6:MHU8"/>
    <mergeCell ref="MHJ6:MHJ8"/>
    <mergeCell ref="MHK6:MHK8"/>
    <mergeCell ref="MHL6:MHL8"/>
    <mergeCell ref="MHM6:MHM8"/>
    <mergeCell ref="MHN6:MHN8"/>
    <mergeCell ref="MHO6:MHO8"/>
    <mergeCell ref="MHD6:MHD8"/>
    <mergeCell ref="MHE6:MHE8"/>
    <mergeCell ref="MHF6:MHF8"/>
    <mergeCell ref="MHG6:MHG8"/>
    <mergeCell ref="MHH6:MHH8"/>
    <mergeCell ref="MHI6:MHI8"/>
    <mergeCell ref="MGX6:MGX8"/>
    <mergeCell ref="MGY6:MGY8"/>
    <mergeCell ref="MGZ6:MGZ8"/>
    <mergeCell ref="MHA6:MHA8"/>
    <mergeCell ref="MHB6:MHB8"/>
    <mergeCell ref="MHC6:MHC8"/>
    <mergeCell ref="MGR6:MGR8"/>
    <mergeCell ref="MGS6:MGS8"/>
    <mergeCell ref="MGT6:MGT8"/>
    <mergeCell ref="MGU6:MGU8"/>
    <mergeCell ref="MGV6:MGV8"/>
    <mergeCell ref="MGW6:MGW8"/>
    <mergeCell ref="MGL6:MGL8"/>
    <mergeCell ref="MGM6:MGM8"/>
    <mergeCell ref="MGN6:MGN8"/>
    <mergeCell ref="MGO6:MGO8"/>
    <mergeCell ref="MGP6:MGP8"/>
    <mergeCell ref="MGQ6:MGQ8"/>
    <mergeCell ref="MGF6:MGF8"/>
    <mergeCell ref="MGG6:MGG8"/>
    <mergeCell ref="MGH6:MGH8"/>
    <mergeCell ref="MGI6:MGI8"/>
    <mergeCell ref="MGJ6:MGJ8"/>
    <mergeCell ref="MGK6:MGK8"/>
    <mergeCell ref="MFZ6:MFZ8"/>
    <mergeCell ref="MGA6:MGA8"/>
    <mergeCell ref="MGB6:MGB8"/>
    <mergeCell ref="MGC6:MGC8"/>
    <mergeCell ref="MGD6:MGD8"/>
    <mergeCell ref="MGE6:MGE8"/>
    <mergeCell ref="MFT6:MFT8"/>
    <mergeCell ref="MFU6:MFU8"/>
    <mergeCell ref="MFV6:MFV8"/>
    <mergeCell ref="MFW6:MFW8"/>
    <mergeCell ref="MFX6:MFX8"/>
    <mergeCell ref="MFY6:MFY8"/>
    <mergeCell ref="MFN6:MFN8"/>
    <mergeCell ref="MFO6:MFO8"/>
    <mergeCell ref="MFP6:MFP8"/>
    <mergeCell ref="MFQ6:MFQ8"/>
    <mergeCell ref="MFR6:MFR8"/>
    <mergeCell ref="MFS6:MFS8"/>
    <mergeCell ref="MFH6:MFH8"/>
    <mergeCell ref="MFI6:MFI8"/>
    <mergeCell ref="MFJ6:MFJ8"/>
    <mergeCell ref="MFK6:MFK8"/>
    <mergeCell ref="MFL6:MFL8"/>
    <mergeCell ref="MFM6:MFM8"/>
    <mergeCell ref="MFB6:MFB8"/>
    <mergeCell ref="MFC6:MFC8"/>
    <mergeCell ref="MFD6:MFD8"/>
    <mergeCell ref="MFE6:MFE8"/>
    <mergeCell ref="MFF6:MFF8"/>
    <mergeCell ref="MFG6:MFG8"/>
    <mergeCell ref="MEV6:MEV8"/>
    <mergeCell ref="MEW6:MEW8"/>
    <mergeCell ref="MEX6:MEX8"/>
    <mergeCell ref="MEY6:MEY8"/>
    <mergeCell ref="MEZ6:MEZ8"/>
    <mergeCell ref="MFA6:MFA8"/>
    <mergeCell ref="MEP6:MEP8"/>
    <mergeCell ref="MEQ6:MEQ8"/>
    <mergeCell ref="MER6:MER8"/>
    <mergeCell ref="MES6:MES8"/>
    <mergeCell ref="MET6:MET8"/>
    <mergeCell ref="MEU6:MEU8"/>
    <mergeCell ref="MEJ6:MEJ8"/>
    <mergeCell ref="MEK6:MEK8"/>
    <mergeCell ref="MEL6:MEL8"/>
    <mergeCell ref="MEM6:MEM8"/>
    <mergeCell ref="MEN6:MEN8"/>
    <mergeCell ref="MEO6:MEO8"/>
    <mergeCell ref="MED6:MED8"/>
    <mergeCell ref="MEE6:MEE8"/>
    <mergeCell ref="MEF6:MEF8"/>
    <mergeCell ref="MEG6:MEG8"/>
    <mergeCell ref="MEH6:MEH8"/>
    <mergeCell ref="MEI6:MEI8"/>
    <mergeCell ref="MDX6:MDX8"/>
    <mergeCell ref="MDY6:MDY8"/>
    <mergeCell ref="MDZ6:MDZ8"/>
    <mergeCell ref="MEA6:MEA8"/>
    <mergeCell ref="MEB6:MEB8"/>
    <mergeCell ref="MEC6:MEC8"/>
    <mergeCell ref="MDR6:MDR8"/>
    <mergeCell ref="MDS6:MDS8"/>
    <mergeCell ref="MDT6:MDT8"/>
    <mergeCell ref="MDU6:MDU8"/>
    <mergeCell ref="MDV6:MDV8"/>
    <mergeCell ref="MDW6:MDW8"/>
    <mergeCell ref="MDL6:MDL8"/>
    <mergeCell ref="MDM6:MDM8"/>
    <mergeCell ref="MDN6:MDN8"/>
    <mergeCell ref="MDO6:MDO8"/>
    <mergeCell ref="MDP6:MDP8"/>
    <mergeCell ref="MDQ6:MDQ8"/>
    <mergeCell ref="MDF6:MDF8"/>
    <mergeCell ref="MDG6:MDG8"/>
    <mergeCell ref="MDH6:MDH8"/>
    <mergeCell ref="MDI6:MDI8"/>
    <mergeCell ref="MDJ6:MDJ8"/>
    <mergeCell ref="MDK6:MDK8"/>
    <mergeCell ref="MCZ6:MCZ8"/>
    <mergeCell ref="MDA6:MDA8"/>
    <mergeCell ref="MDB6:MDB8"/>
    <mergeCell ref="MDC6:MDC8"/>
    <mergeCell ref="MDD6:MDD8"/>
    <mergeCell ref="MDE6:MDE8"/>
    <mergeCell ref="MCT6:MCT8"/>
    <mergeCell ref="MCU6:MCU8"/>
    <mergeCell ref="MCV6:MCV8"/>
    <mergeCell ref="MCW6:MCW8"/>
    <mergeCell ref="MCX6:MCX8"/>
    <mergeCell ref="MCY6:MCY8"/>
    <mergeCell ref="MCN6:MCN8"/>
    <mergeCell ref="MCO6:MCO8"/>
    <mergeCell ref="MCP6:MCP8"/>
    <mergeCell ref="MCQ6:MCQ8"/>
    <mergeCell ref="MCR6:MCR8"/>
    <mergeCell ref="MCS6:MCS8"/>
    <mergeCell ref="MCH6:MCH8"/>
    <mergeCell ref="MCI6:MCI8"/>
    <mergeCell ref="MCJ6:MCJ8"/>
    <mergeCell ref="MCK6:MCK8"/>
    <mergeCell ref="MCL6:MCL8"/>
    <mergeCell ref="MCM6:MCM8"/>
    <mergeCell ref="MCB6:MCB8"/>
    <mergeCell ref="MCC6:MCC8"/>
    <mergeCell ref="MCD6:MCD8"/>
    <mergeCell ref="MCE6:MCE8"/>
    <mergeCell ref="MCF6:MCF8"/>
    <mergeCell ref="MCG6:MCG8"/>
    <mergeCell ref="MBV6:MBV8"/>
    <mergeCell ref="MBW6:MBW8"/>
    <mergeCell ref="MBX6:MBX8"/>
    <mergeCell ref="MBY6:MBY8"/>
    <mergeCell ref="MBZ6:MBZ8"/>
    <mergeCell ref="MCA6:MCA8"/>
    <mergeCell ref="MBP6:MBP8"/>
    <mergeCell ref="MBQ6:MBQ8"/>
    <mergeCell ref="MBR6:MBR8"/>
    <mergeCell ref="MBS6:MBS8"/>
    <mergeCell ref="MBT6:MBT8"/>
    <mergeCell ref="MBU6:MBU8"/>
    <mergeCell ref="MBJ6:MBJ8"/>
    <mergeCell ref="MBK6:MBK8"/>
    <mergeCell ref="MBL6:MBL8"/>
    <mergeCell ref="MBM6:MBM8"/>
    <mergeCell ref="MBN6:MBN8"/>
    <mergeCell ref="MBO6:MBO8"/>
    <mergeCell ref="MBD6:MBD8"/>
    <mergeCell ref="MBE6:MBE8"/>
    <mergeCell ref="MBF6:MBF8"/>
    <mergeCell ref="MBG6:MBG8"/>
    <mergeCell ref="MBH6:MBH8"/>
    <mergeCell ref="MBI6:MBI8"/>
    <mergeCell ref="MAX6:MAX8"/>
    <mergeCell ref="MAY6:MAY8"/>
    <mergeCell ref="MAZ6:MAZ8"/>
    <mergeCell ref="MBA6:MBA8"/>
    <mergeCell ref="MBB6:MBB8"/>
    <mergeCell ref="MBC6:MBC8"/>
    <mergeCell ref="MAR6:MAR8"/>
    <mergeCell ref="MAS6:MAS8"/>
    <mergeCell ref="MAT6:MAT8"/>
    <mergeCell ref="MAU6:MAU8"/>
    <mergeCell ref="MAV6:MAV8"/>
    <mergeCell ref="MAW6:MAW8"/>
    <mergeCell ref="MAL6:MAL8"/>
    <mergeCell ref="MAM6:MAM8"/>
    <mergeCell ref="MAN6:MAN8"/>
    <mergeCell ref="MAO6:MAO8"/>
    <mergeCell ref="MAP6:MAP8"/>
    <mergeCell ref="MAQ6:MAQ8"/>
    <mergeCell ref="MAF6:MAF8"/>
    <mergeCell ref="MAG6:MAG8"/>
    <mergeCell ref="MAH6:MAH8"/>
    <mergeCell ref="MAI6:MAI8"/>
    <mergeCell ref="MAJ6:MAJ8"/>
    <mergeCell ref="MAK6:MAK8"/>
    <mergeCell ref="LZZ6:LZZ8"/>
    <mergeCell ref="MAA6:MAA8"/>
    <mergeCell ref="MAB6:MAB8"/>
    <mergeCell ref="MAC6:MAC8"/>
    <mergeCell ref="MAD6:MAD8"/>
    <mergeCell ref="MAE6:MAE8"/>
    <mergeCell ref="LZT6:LZT8"/>
    <mergeCell ref="LZU6:LZU8"/>
    <mergeCell ref="LZV6:LZV8"/>
    <mergeCell ref="LZW6:LZW8"/>
    <mergeCell ref="LZX6:LZX8"/>
    <mergeCell ref="LZY6:LZY8"/>
    <mergeCell ref="LZN6:LZN8"/>
    <mergeCell ref="LZO6:LZO8"/>
    <mergeCell ref="LZP6:LZP8"/>
    <mergeCell ref="LZQ6:LZQ8"/>
    <mergeCell ref="LZR6:LZR8"/>
    <mergeCell ref="LZS6:LZS8"/>
    <mergeCell ref="LZH6:LZH8"/>
    <mergeCell ref="LZI6:LZI8"/>
    <mergeCell ref="LZJ6:LZJ8"/>
    <mergeCell ref="LZK6:LZK8"/>
    <mergeCell ref="LZL6:LZL8"/>
    <mergeCell ref="LZM6:LZM8"/>
    <mergeCell ref="LZB6:LZB8"/>
    <mergeCell ref="LZC6:LZC8"/>
    <mergeCell ref="LZD6:LZD8"/>
    <mergeCell ref="LZE6:LZE8"/>
    <mergeCell ref="LZF6:LZF8"/>
    <mergeCell ref="LZG6:LZG8"/>
    <mergeCell ref="LYV6:LYV8"/>
    <mergeCell ref="LYW6:LYW8"/>
    <mergeCell ref="LYX6:LYX8"/>
    <mergeCell ref="LYY6:LYY8"/>
    <mergeCell ref="LYZ6:LYZ8"/>
    <mergeCell ref="LZA6:LZA8"/>
    <mergeCell ref="LYP6:LYP8"/>
    <mergeCell ref="LYQ6:LYQ8"/>
    <mergeCell ref="LYR6:LYR8"/>
    <mergeCell ref="LYS6:LYS8"/>
    <mergeCell ref="LYT6:LYT8"/>
    <mergeCell ref="LYU6:LYU8"/>
    <mergeCell ref="LYJ6:LYJ8"/>
    <mergeCell ref="LYK6:LYK8"/>
    <mergeCell ref="LYL6:LYL8"/>
    <mergeCell ref="LYM6:LYM8"/>
    <mergeCell ref="LYN6:LYN8"/>
    <mergeCell ref="LYO6:LYO8"/>
    <mergeCell ref="LYD6:LYD8"/>
    <mergeCell ref="LYE6:LYE8"/>
    <mergeCell ref="LYF6:LYF8"/>
    <mergeCell ref="LYG6:LYG8"/>
    <mergeCell ref="LYH6:LYH8"/>
    <mergeCell ref="LYI6:LYI8"/>
    <mergeCell ref="LXX6:LXX8"/>
    <mergeCell ref="LXY6:LXY8"/>
    <mergeCell ref="LXZ6:LXZ8"/>
    <mergeCell ref="LYA6:LYA8"/>
    <mergeCell ref="LYB6:LYB8"/>
    <mergeCell ref="LYC6:LYC8"/>
    <mergeCell ref="LXR6:LXR8"/>
    <mergeCell ref="LXS6:LXS8"/>
    <mergeCell ref="LXT6:LXT8"/>
    <mergeCell ref="LXU6:LXU8"/>
    <mergeCell ref="LXV6:LXV8"/>
    <mergeCell ref="LXW6:LXW8"/>
    <mergeCell ref="LXL6:LXL8"/>
    <mergeCell ref="LXM6:LXM8"/>
    <mergeCell ref="LXN6:LXN8"/>
    <mergeCell ref="LXO6:LXO8"/>
    <mergeCell ref="LXP6:LXP8"/>
    <mergeCell ref="LXQ6:LXQ8"/>
    <mergeCell ref="LXF6:LXF8"/>
    <mergeCell ref="LXG6:LXG8"/>
    <mergeCell ref="LXH6:LXH8"/>
    <mergeCell ref="LXI6:LXI8"/>
    <mergeCell ref="LXJ6:LXJ8"/>
    <mergeCell ref="LXK6:LXK8"/>
    <mergeCell ref="LWZ6:LWZ8"/>
    <mergeCell ref="LXA6:LXA8"/>
    <mergeCell ref="LXB6:LXB8"/>
    <mergeCell ref="LXC6:LXC8"/>
    <mergeCell ref="LXD6:LXD8"/>
    <mergeCell ref="LXE6:LXE8"/>
    <mergeCell ref="LWT6:LWT8"/>
    <mergeCell ref="LWU6:LWU8"/>
    <mergeCell ref="LWV6:LWV8"/>
    <mergeCell ref="LWW6:LWW8"/>
    <mergeCell ref="LWX6:LWX8"/>
    <mergeCell ref="LWY6:LWY8"/>
    <mergeCell ref="LWN6:LWN8"/>
    <mergeCell ref="LWO6:LWO8"/>
    <mergeCell ref="LWP6:LWP8"/>
    <mergeCell ref="LWQ6:LWQ8"/>
    <mergeCell ref="LWR6:LWR8"/>
    <mergeCell ref="LWS6:LWS8"/>
    <mergeCell ref="LWH6:LWH8"/>
    <mergeCell ref="LWI6:LWI8"/>
    <mergeCell ref="LWJ6:LWJ8"/>
    <mergeCell ref="LWK6:LWK8"/>
    <mergeCell ref="LWL6:LWL8"/>
    <mergeCell ref="LWM6:LWM8"/>
    <mergeCell ref="LWB6:LWB8"/>
    <mergeCell ref="LWC6:LWC8"/>
    <mergeCell ref="LWD6:LWD8"/>
    <mergeCell ref="LWE6:LWE8"/>
    <mergeCell ref="LWF6:LWF8"/>
    <mergeCell ref="LWG6:LWG8"/>
    <mergeCell ref="LVV6:LVV8"/>
    <mergeCell ref="LVW6:LVW8"/>
    <mergeCell ref="LVX6:LVX8"/>
    <mergeCell ref="LVY6:LVY8"/>
    <mergeCell ref="LVZ6:LVZ8"/>
    <mergeCell ref="LWA6:LWA8"/>
    <mergeCell ref="LVP6:LVP8"/>
    <mergeCell ref="LVQ6:LVQ8"/>
    <mergeCell ref="LVR6:LVR8"/>
    <mergeCell ref="LVS6:LVS8"/>
    <mergeCell ref="LVT6:LVT8"/>
    <mergeCell ref="LVU6:LVU8"/>
    <mergeCell ref="LVJ6:LVJ8"/>
    <mergeCell ref="LVK6:LVK8"/>
    <mergeCell ref="LVL6:LVL8"/>
    <mergeCell ref="LVM6:LVM8"/>
    <mergeCell ref="LVN6:LVN8"/>
    <mergeCell ref="LVO6:LVO8"/>
    <mergeCell ref="LVD6:LVD8"/>
    <mergeCell ref="LVE6:LVE8"/>
    <mergeCell ref="LVF6:LVF8"/>
    <mergeCell ref="LVG6:LVG8"/>
    <mergeCell ref="LVH6:LVH8"/>
    <mergeCell ref="LVI6:LVI8"/>
    <mergeCell ref="LUX6:LUX8"/>
    <mergeCell ref="LUY6:LUY8"/>
    <mergeCell ref="LUZ6:LUZ8"/>
    <mergeCell ref="LVA6:LVA8"/>
    <mergeCell ref="LVB6:LVB8"/>
    <mergeCell ref="LVC6:LVC8"/>
    <mergeCell ref="LUR6:LUR8"/>
    <mergeCell ref="LUS6:LUS8"/>
    <mergeCell ref="LUT6:LUT8"/>
    <mergeCell ref="LUU6:LUU8"/>
    <mergeCell ref="LUV6:LUV8"/>
    <mergeCell ref="LUW6:LUW8"/>
    <mergeCell ref="LUL6:LUL8"/>
    <mergeCell ref="LUM6:LUM8"/>
    <mergeCell ref="LUN6:LUN8"/>
    <mergeCell ref="LUO6:LUO8"/>
    <mergeCell ref="LUP6:LUP8"/>
    <mergeCell ref="LUQ6:LUQ8"/>
    <mergeCell ref="LUF6:LUF8"/>
    <mergeCell ref="LUG6:LUG8"/>
    <mergeCell ref="LUH6:LUH8"/>
    <mergeCell ref="LUI6:LUI8"/>
    <mergeCell ref="LUJ6:LUJ8"/>
    <mergeCell ref="LUK6:LUK8"/>
    <mergeCell ref="LTZ6:LTZ8"/>
    <mergeCell ref="LUA6:LUA8"/>
    <mergeCell ref="LUB6:LUB8"/>
    <mergeCell ref="LUC6:LUC8"/>
    <mergeCell ref="LUD6:LUD8"/>
    <mergeCell ref="LUE6:LUE8"/>
    <mergeCell ref="LTT6:LTT8"/>
    <mergeCell ref="LTU6:LTU8"/>
    <mergeCell ref="LTV6:LTV8"/>
    <mergeCell ref="LTW6:LTW8"/>
    <mergeCell ref="LTX6:LTX8"/>
    <mergeCell ref="LTY6:LTY8"/>
    <mergeCell ref="LTN6:LTN8"/>
    <mergeCell ref="LTO6:LTO8"/>
    <mergeCell ref="LTP6:LTP8"/>
    <mergeCell ref="LTQ6:LTQ8"/>
    <mergeCell ref="LTR6:LTR8"/>
    <mergeCell ref="LTS6:LTS8"/>
    <mergeCell ref="LTH6:LTH8"/>
    <mergeCell ref="LTI6:LTI8"/>
    <mergeCell ref="LTJ6:LTJ8"/>
    <mergeCell ref="LTK6:LTK8"/>
    <mergeCell ref="LTL6:LTL8"/>
    <mergeCell ref="LTM6:LTM8"/>
    <mergeCell ref="LTB6:LTB8"/>
    <mergeCell ref="LTC6:LTC8"/>
    <mergeCell ref="LTD6:LTD8"/>
    <mergeCell ref="LTE6:LTE8"/>
    <mergeCell ref="LTF6:LTF8"/>
    <mergeCell ref="LTG6:LTG8"/>
    <mergeCell ref="LSV6:LSV8"/>
    <mergeCell ref="LSW6:LSW8"/>
    <mergeCell ref="LSX6:LSX8"/>
    <mergeCell ref="LSY6:LSY8"/>
    <mergeCell ref="LSZ6:LSZ8"/>
    <mergeCell ref="LTA6:LTA8"/>
    <mergeCell ref="LSP6:LSP8"/>
    <mergeCell ref="LSQ6:LSQ8"/>
    <mergeCell ref="LSR6:LSR8"/>
    <mergeCell ref="LSS6:LSS8"/>
    <mergeCell ref="LST6:LST8"/>
    <mergeCell ref="LSU6:LSU8"/>
    <mergeCell ref="LSJ6:LSJ8"/>
    <mergeCell ref="LSK6:LSK8"/>
    <mergeCell ref="LSL6:LSL8"/>
    <mergeCell ref="LSM6:LSM8"/>
    <mergeCell ref="LSN6:LSN8"/>
    <mergeCell ref="LSO6:LSO8"/>
    <mergeCell ref="LSD6:LSD8"/>
    <mergeCell ref="LSE6:LSE8"/>
    <mergeCell ref="LSF6:LSF8"/>
    <mergeCell ref="LSG6:LSG8"/>
    <mergeCell ref="LSH6:LSH8"/>
    <mergeCell ref="LSI6:LSI8"/>
    <mergeCell ref="LRX6:LRX8"/>
    <mergeCell ref="LRY6:LRY8"/>
    <mergeCell ref="LRZ6:LRZ8"/>
    <mergeCell ref="LSA6:LSA8"/>
    <mergeCell ref="LSB6:LSB8"/>
    <mergeCell ref="LSC6:LSC8"/>
    <mergeCell ref="LRR6:LRR8"/>
    <mergeCell ref="LRS6:LRS8"/>
    <mergeCell ref="LRT6:LRT8"/>
    <mergeCell ref="LRU6:LRU8"/>
    <mergeCell ref="LRV6:LRV8"/>
    <mergeCell ref="LRW6:LRW8"/>
    <mergeCell ref="LRL6:LRL8"/>
    <mergeCell ref="LRM6:LRM8"/>
    <mergeCell ref="LRN6:LRN8"/>
    <mergeCell ref="LRO6:LRO8"/>
    <mergeCell ref="LRP6:LRP8"/>
    <mergeCell ref="LRQ6:LRQ8"/>
    <mergeCell ref="LRF6:LRF8"/>
    <mergeCell ref="LRG6:LRG8"/>
    <mergeCell ref="LRH6:LRH8"/>
    <mergeCell ref="LRI6:LRI8"/>
    <mergeCell ref="LRJ6:LRJ8"/>
    <mergeCell ref="LRK6:LRK8"/>
    <mergeCell ref="LQZ6:LQZ8"/>
    <mergeCell ref="LRA6:LRA8"/>
    <mergeCell ref="LRB6:LRB8"/>
    <mergeCell ref="LRC6:LRC8"/>
    <mergeCell ref="LRD6:LRD8"/>
    <mergeCell ref="LRE6:LRE8"/>
    <mergeCell ref="LQT6:LQT8"/>
    <mergeCell ref="LQU6:LQU8"/>
    <mergeCell ref="LQV6:LQV8"/>
    <mergeCell ref="LQW6:LQW8"/>
    <mergeCell ref="LQX6:LQX8"/>
    <mergeCell ref="LQY6:LQY8"/>
    <mergeCell ref="LQN6:LQN8"/>
    <mergeCell ref="LQO6:LQO8"/>
    <mergeCell ref="LQP6:LQP8"/>
    <mergeCell ref="LQQ6:LQQ8"/>
    <mergeCell ref="LQR6:LQR8"/>
    <mergeCell ref="LQS6:LQS8"/>
    <mergeCell ref="LQH6:LQH8"/>
    <mergeCell ref="LQI6:LQI8"/>
    <mergeCell ref="LQJ6:LQJ8"/>
    <mergeCell ref="LQK6:LQK8"/>
    <mergeCell ref="LQL6:LQL8"/>
    <mergeCell ref="LQM6:LQM8"/>
    <mergeCell ref="LQB6:LQB8"/>
    <mergeCell ref="LQC6:LQC8"/>
    <mergeCell ref="LQD6:LQD8"/>
    <mergeCell ref="LQE6:LQE8"/>
    <mergeCell ref="LQF6:LQF8"/>
    <mergeCell ref="LQG6:LQG8"/>
    <mergeCell ref="LPV6:LPV8"/>
    <mergeCell ref="LPW6:LPW8"/>
    <mergeCell ref="LPX6:LPX8"/>
    <mergeCell ref="LPY6:LPY8"/>
    <mergeCell ref="LPZ6:LPZ8"/>
    <mergeCell ref="LQA6:LQA8"/>
    <mergeCell ref="LPP6:LPP8"/>
    <mergeCell ref="LPQ6:LPQ8"/>
    <mergeCell ref="LPR6:LPR8"/>
    <mergeCell ref="LPS6:LPS8"/>
    <mergeCell ref="LPT6:LPT8"/>
    <mergeCell ref="LPU6:LPU8"/>
    <mergeCell ref="LPJ6:LPJ8"/>
    <mergeCell ref="LPK6:LPK8"/>
    <mergeCell ref="LPL6:LPL8"/>
    <mergeCell ref="LPM6:LPM8"/>
    <mergeCell ref="LPN6:LPN8"/>
    <mergeCell ref="LPO6:LPO8"/>
    <mergeCell ref="LPD6:LPD8"/>
    <mergeCell ref="LPE6:LPE8"/>
    <mergeCell ref="LPF6:LPF8"/>
    <mergeCell ref="LPG6:LPG8"/>
    <mergeCell ref="LPH6:LPH8"/>
    <mergeCell ref="LPI6:LPI8"/>
    <mergeCell ref="LOX6:LOX8"/>
    <mergeCell ref="LOY6:LOY8"/>
    <mergeCell ref="LOZ6:LOZ8"/>
    <mergeCell ref="LPA6:LPA8"/>
    <mergeCell ref="LPB6:LPB8"/>
    <mergeCell ref="LPC6:LPC8"/>
    <mergeCell ref="LOR6:LOR8"/>
    <mergeCell ref="LOS6:LOS8"/>
    <mergeCell ref="LOT6:LOT8"/>
    <mergeCell ref="LOU6:LOU8"/>
    <mergeCell ref="LOV6:LOV8"/>
    <mergeCell ref="LOW6:LOW8"/>
    <mergeCell ref="LOL6:LOL8"/>
    <mergeCell ref="LOM6:LOM8"/>
    <mergeCell ref="LON6:LON8"/>
    <mergeCell ref="LOO6:LOO8"/>
    <mergeCell ref="LOP6:LOP8"/>
    <mergeCell ref="LOQ6:LOQ8"/>
    <mergeCell ref="LOF6:LOF8"/>
    <mergeCell ref="LOG6:LOG8"/>
    <mergeCell ref="LOH6:LOH8"/>
    <mergeCell ref="LOI6:LOI8"/>
    <mergeCell ref="LOJ6:LOJ8"/>
    <mergeCell ref="LOK6:LOK8"/>
    <mergeCell ref="LNZ6:LNZ8"/>
    <mergeCell ref="LOA6:LOA8"/>
    <mergeCell ref="LOB6:LOB8"/>
    <mergeCell ref="LOC6:LOC8"/>
    <mergeCell ref="LOD6:LOD8"/>
    <mergeCell ref="LOE6:LOE8"/>
    <mergeCell ref="LNT6:LNT8"/>
    <mergeCell ref="LNU6:LNU8"/>
    <mergeCell ref="LNV6:LNV8"/>
    <mergeCell ref="LNW6:LNW8"/>
    <mergeCell ref="LNX6:LNX8"/>
    <mergeCell ref="LNY6:LNY8"/>
    <mergeCell ref="LNN6:LNN8"/>
    <mergeCell ref="LNO6:LNO8"/>
    <mergeCell ref="LNP6:LNP8"/>
    <mergeCell ref="LNQ6:LNQ8"/>
    <mergeCell ref="LNR6:LNR8"/>
    <mergeCell ref="LNS6:LNS8"/>
    <mergeCell ref="LNH6:LNH8"/>
    <mergeCell ref="LNI6:LNI8"/>
    <mergeCell ref="LNJ6:LNJ8"/>
    <mergeCell ref="LNK6:LNK8"/>
    <mergeCell ref="LNL6:LNL8"/>
    <mergeCell ref="LNM6:LNM8"/>
    <mergeCell ref="LNB6:LNB8"/>
    <mergeCell ref="LNC6:LNC8"/>
    <mergeCell ref="LND6:LND8"/>
    <mergeCell ref="LNE6:LNE8"/>
    <mergeCell ref="LNF6:LNF8"/>
    <mergeCell ref="LNG6:LNG8"/>
    <mergeCell ref="LMV6:LMV8"/>
    <mergeCell ref="LMW6:LMW8"/>
    <mergeCell ref="LMX6:LMX8"/>
    <mergeCell ref="LMY6:LMY8"/>
    <mergeCell ref="LMZ6:LMZ8"/>
    <mergeCell ref="LNA6:LNA8"/>
    <mergeCell ref="LMP6:LMP8"/>
    <mergeCell ref="LMQ6:LMQ8"/>
    <mergeCell ref="LMR6:LMR8"/>
    <mergeCell ref="LMS6:LMS8"/>
    <mergeCell ref="LMT6:LMT8"/>
    <mergeCell ref="LMU6:LMU8"/>
    <mergeCell ref="LMJ6:LMJ8"/>
    <mergeCell ref="LMK6:LMK8"/>
    <mergeCell ref="LML6:LML8"/>
    <mergeCell ref="LMM6:LMM8"/>
    <mergeCell ref="LMN6:LMN8"/>
    <mergeCell ref="LMO6:LMO8"/>
    <mergeCell ref="LMD6:LMD8"/>
    <mergeCell ref="LME6:LME8"/>
    <mergeCell ref="LMF6:LMF8"/>
    <mergeCell ref="LMG6:LMG8"/>
    <mergeCell ref="LMH6:LMH8"/>
    <mergeCell ref="LMI6:LMI8"/>
    <mergeCell ref="LLX6:LLX8"/>
    <mergeCell ref="LLY6:LLY8"/>
    <mergeCell ref="LLZ6:LLZ8"/>
    <mergeCell ref="LMA6:LMA8"/>
    <mergeCell ref="LMB6:LMB8"/>
    <mergeCell ref="LMC6:LMC8"/>
    <mergeCell ref="LLR6:LLR8"/>
    <mergeCell ref="LLS6:LLS8"/>
    <mergeCell ref="LLT6:LLT8"/>
    <mergeCell ref="LLU6:LLU8"/>
    <mergeCell ref="LLV6:LLV8"/>
    <mergeCell ref="LLW6:LLW8"/>
    <mergeCell ref="LLL6:LLL8"/>
    <mergeCell ref="LLM6:LLM8"/>
    <mergeCell ref="LLN6:LLN8"/>
    <mergeCell ref="LLO6:LLO8"/>
    <mergeCell ref="LLP6:LLP8"/>
    <mergeCell ref="LLQ6:LLQ8"/>
    <mergeCell ref="LLF6:LLF8"/>
    <mergeCell ref="LLG6:LLG8"/>
    <mergeCell ref="LLH6:LLH8"/>
    <mergeCell ref="LLI6:LLI8"/>
    <mergeCell ref="LLJ6:LLJ8"/>
    <mergeCell ref="LLK6:LLK8"/>
    <mergeCell ref="LKZ6:LKZ8"/>
    <mergeCell ref="LLA6:LLA8"/>
    <mergeCell ref="LLB6:LLB8"/>
    <mergeCell ref="LLC6:LLC8"/>
    <mergeCell ref="LLD6:LLD8"/>
    <mergeCell ref="LLE6:LLE8"/>
    <mergeCell ref="LKT6:LKT8"/>
    <mergeCell ref="LKU6:LKU8"/>
    <mergeCell ref="LKV6:LKV8"/>
    <mergeCell ref="LKW6:LKW8"/>
    <mergeCell ref="LKX6:LKX8"/>
    <mergeCell ref="LKY6:LKY8"/>
    <mergeCell ref="LKN6:LKN8"/>
    <mergeCell ref="LKO6:LKO8"/>
    <mergeCell ref="LKP6:LKP8"/>
    <mergeCell ref="LKQ6:LKQ8"/>
    <mergeCell ref="LKR6:LKR8"/>
    <mergeCell ref="LKS6:LKS8"/>
    <mergeCell ref="LKH6:LKH8"/>
    <mergeCell ref="LKI6:LKI8"/>
    <mergeCell ref="LKJ6:LKJ8"/>
    <mergeCell ref="LKK6:LKK8"/>
    <mergeCell ref="LKL6:LKL8"/>
    <mergeCell ref="LKM6:LKM8"/>
    <mergeCell ref="LKB6:LKB8"/>
    <mergeCell ref="LKC6:LKC8"/>
    <mergeCell ref="LKD6:LKD8"/>
    <mergeCell ref="LKE6:LKE8"/>
    <mergeCell ref="LKF6:LKF8"/>
    <mergeCell ref="LKG6:LKG8"/>
    <mergeCell ref="LJV6:LJV8"/>
    <mergeCell ref="LJW6:LJW8"/>
    <mergeCell ref="LJX6:LJX8"/>
    <mergeCell ref="LJY6:LJY8"/>
    <mergeCell ref="LJZ6:LJZ8"/>
    <mergeCell ref="LKA6:LKA8"/>
    <mergeCell ref="LJP6:LJP8"/>
    <mergeCell ref="LJQ6:LJQ8"/>
    <mergeCell ref="LJR6:LJR8"/>
    <mergeCell ref="LJS6:LJS8"/>
    <mergeCell ref="LJT6:LJT8"/>
    <mergeCell ref="LJU6:LJU8"/>
    <mergeCell ref="LJJ6:LJJ8"/>
    <mergeCell ref="LJK6:LJK8"/>
    <mergeCell ref="LJL6:LJL8"/>
    <mergeCell ref="LJM6:LJM8"/>
    <mergeCell ref="LJN6:LJN8"/>
    <mergeCell ref="LJO6:LJO8"/>
    <mergeCell ref="LJD6:LJD8"/>
    <mergeCell ref="LJE6:LJE8"/>
    <mergeCell ref="LJF6:LJF8"/>
    <mergeCell ref="LJG6:LJG8"/>
    <mergeCell ref="LJH6:LJH8"/>
    <mergeCell ref="LJI6:LJI8"/>
    <mergeCell ref="LIX6:LIX8"/>
    <mergeCell ref="LIY6:LIY8"/>
    <mergeCell ref="LIZ6:LIZ8"/>
    <mergeCell ref="LJA6:LJA8"/>
    <mergeCell ref="LJB6:LJB8"/>
    <mergeCell ref="LJC6:LJC8"/>
    <mergeCell ref="LIR6:LIR8"/>
    <mergeCell ref="LIS6:LIS8"/>
    <mergeCell ref="LIT6:LIT8"/>
    <mergeCell ref="LIU6:LIU8"/>
    <mergeCell ref="LIV6:LIV8"/>
    <mergeCell ref="LIW6:LIW8"/>
    <mergeCell ref="LIL6:LIL8"/>
    <mergeCell ref="LIM6:LIM8"/>
    <mergeCell ref="LIN6:LIN8"/>
    <mergeCell ref="LIO6:LIO8"/>
    <mergeCell ref="LIP6:LIP8"/>
    <mergeCell ref="LIQ6:LIQ8"/>
    <mergeCell ref="LIF6:LIF8"/>
    <mergeCell ref="LIG6:LIG8"/>
    <mergeCell ref="LIH6:LIH8"/>
    <mergeCell ref="LII6:LII8"/>
    <mergeCell ref="LIJ6:LIJ8"/>
    <mergeCell ref="LIK6:LIK8"/>
    <mergeCell ref="LHZ6:LHZ8"/>
    <mergeCell ref="LIA6:LIA8"/>
    <mergeCell ref="LIB6:LIB8"/>
    <mergeCell ref="LIC6:LIC8"/>
    <mergeCell ref="LID6:LID8"/>
    <mergeCell ref="LIE6:LIE8"/>
    <mergeCell ref="LHT6:LHT8"/>
    <mergeCell ref="LHU6:LHU8"/>
    <mergeCell ref="LHV6:LHV8"/>
    <mergeCell ref="LHW6:LHW8"/>
    <mergeCell ref="LHX6:LHX8"/>
    <mergeCell ref="LHY6:LHY8"/>
    <mergeCell ref="LHN6:LHN8"/>
    <mergeCell ref="LHO6:LHO8"/>
    <mergeCell ref="LHP6:LHP8"/>
    <mergeCell ref="LHQ6:LHQ8"/>
    <mergeCell ref="LHR6:LHR8"/>
    <mergeCell ref="LHS6:LHS8"/>
    <mergeCell ref="LHH6:LHH8"/>
    <mergeCell ref="LHI6:LHI8"/>
    <mergeCell ref="LHJ6:LHJ8"/>
    <mergeCell ref="LHK6:LHK8"/>
    <mergeCell ref="LHL6:LHL8"/>
    <mergeCell ref="LHM6:LHM8"/>
    <mergeCell ref="LHB6:LHB8"/>
    <mergeCell ref="LHC6:LHC8"/>
    <mergeCell ref="LHD6:LHD8"/>
    <mergeCell ref="LHE6:LHE8"/>
    <mergeCell ref="LHF6:LHF8"/>
    <mergeCell ref="LHG6:LHG8"/>
    <mergeCell ref="LGV6:LGV8"/>
    <mergeCell ref="LGW6:LGW8"/>
    <mergeCell ref="LGX6:LGX8"/>
    <mergeCell ref="LGY6:LGY8"/>
    <mergeCell ref="LGZ6:LGZ8"/>
    <mergeCell ref="LHA6:LHA8"/>
    <mergeCell ref="LGP6:LGP8"/>
    <mergeCell ref="LGQ6:LGQ8"/>
    <mergeCell ref="LGR6:LGR8"/>
    <mergeCell ref="LGS6:LGS8"/>
    <mergeCell ref="LGT6:LGT8"/>
    <mergeCell ref="LGU6:LGU8"/>
    <mergeCell ref="LGJ6:LGJ8"/>
    <mergeCell ref="LGK6:LGK8"/>
    <mergeCell ref="LGL6:LGL8"/>
    <mergeCell ref="LGM6:LGM8"/>
    <mergeCell ref="LGN6:LGN8"/>
    <mergeCell ref="LGO6:LGO8"/>
    <mergeCell ref="LGD6:LGD8"/>
    <mergeCell ref="LGE6:LGE8"/>
    <mergeCell ref="LGF6:LGF8"/>
    <mergeCell ref="LGG6:LGG8"/>
    <mergeCell ref="LGH6:LGH8"/>
    <mergeCell ref="LGI6:LGI8"/>
    <mergeCell ref="LFX6:LFX8"/>
    <mergeCell ref="LFY6:LFY8"/>
    <mergeCell ref="LFZ6:LFZ8"/>
    <mergeCell ref="LGA6:LGA8"/>
    <mergeCell ref="LGB6:LGB8"/>
    <mergeCell ref="LGC6:LGC8"/>
    <mergeCell ref="LFR6:LFR8"/>
    <mergeCell ref="LFS6:LFS8"/>
    <mergeCell ref="LFT6:LFT8"/>
    <mergeCell ref="LFU6:LFU8"/>
    <mergeCell ref="LFV6:LFV8"/>
    <mergeCell ref="LFW6:LFW8"/>
    <mergeCell ref="LFL6:LFL8"/>
    <mergeCell ref="LFM6:LFM8"/>
    <mergeCell ref="LFN6:LFN8"/>
    <mergeCell ref="LFO6:LFO8"/>
    <mergeCell ref="LFP6:LFP8"/>
    <mergeCell ref="LFQ6:LFQ8"/>
    <mergeCell ref="LFF6:LFF8"/>
    <mergeCell ref="LFG6:LFG8"/>
    <mergeCell ref="LFH6:LFH8"/>
    <mergeCell ref="LFI6:LFI8"/>
    <mergeCell ref="LFJ6:LFJ8"/>
    <mergeCell ref="LFK6:LFK8"/>
    <mergeCell ref="LEZ6:LEZ8"/>
    <mergeCell ref="LFA6:LFA8"/>
    <mergeCell ref="LFB6:LFB8"/>
    <mergeCell ref="LFC6:LFC8"/>
    <mergeCell ref="LFD6:LFD8"/>
    <mergeCell ref="LFE6:LFE8"/>
    <mergeCell ref="LET6:LET8"/>
    <mergeCell ref="LEU6:LEU8"/>
    <mergeCell ref="LEV6:LEV8"/>
    <mergeCell ref="LEW6:LEW8"/>
    <mergeCell ref="LEX6:LEX8"/>
    <mergeCell ref="LEY6:LEY8"/>
    <mergeCell ref="LEN6:LEN8"/>
    <mergeCell ref="LEO6:LEO8"/>
    <mergeCell ref="LEP6:LEP8"/>
    <mergeCell ref="LEQ6:LEQ8"/>
    <mergeCell ref="LER6:LER8"/>
    <mergeCell ref="LES6:LES8"/>
    <mergeCell ref="LEH6:LEH8"/>
    <mergeCell ref="LEI6:LEI8"/>
    <mergeCell ref="LEJ6:LEJ8"/>
    <mergeCell ref="LEK6:LEK8"/>
    <mergeCell ref="LEL6:LEL8"/>
    <mergeCell ref="LEM6:LEM8"/>
    <mergeCell ref="LEB6:LEB8"/>
    <mergeCell ref="LEC6:LEC8"/>
    <mergeCell ref="LED6:LED8"/>
    <mergeCell ref="LEE6:LEE8"/>
    <mergeCell ref="LEF6:LEF8"/>
    <mergeCell ref="LEG6:LEG8"/>
    <mergeCell ref="LDV6:LDV8"/>
    <mergeCell ref="LDW6:LDW8"/>
    <mergeCell ref="LDX6:LDX8"/>
    <mergeCell ref="LDY6:LDY8"/>
    <mergeCell ref="LDZ6:LDZ8"/>
    <mergeCell ref="LEA6:LEA8"/>
    <mergeCell ref="LDP6:LDP8"/>
    <mergeCell ref="LDQ6:LDQ8"/>
    <mergeCell ref="LDR6:LDR8"/>
    <mergeCell ref="LDS6:LDS8"/>
    <mergeCell ref="LDT6:LDT8"/>
    <mergeCell ref="LDU6:LDU8"/>
    <mergeCell ref="LDJ6:LDJ8"/>
    <mergeCell ref="LDK6:LDK8"/>
    <mergeCell ref="LDL6:LDL8"/>
    <mergeCell ref="LDM6:LDM8"/>
    <mergeCell ref="LDN6:LDN8"/>
    <mergeCell ref="LDO6:LDO8"/>
    <mergeCell ref="LDD6:LDD8"/>
    <mergeCell ref="LDE6:LDE8"/>
    <mergeCell ref="LDF6:LDF8"/>
    <mergeCell ref="LDG6:LDG8"/>
    <mergeCell ref="LDH6:LDH8"/>
    <mergeCell ref="LDI6:LDI8"/>
    <mergeCell ref="LCX6:LCX8"/>
    <mergeCell ref="LCY6:LCY8"/>
    <mergeCell ref="LCZ6:LCZ8"/>
    <mergeCell ref="LDA6:LDA8"/>
    <mergeCell ref="LDB6:LDB8"/>
    <mergeCell ref="LDC6:LDC8"/>
    <mergeCell ref="LCR6:LCR8"/>
    <mergeCell ref="LCS6:LCS8"/>
    <mergeCell ref="LCT6:LCT8"/>
    <mergeCell ref="LCU6:LCU8"/>
    <mergeCell ref="LCV6:LCV8"/>
    <mergeCell ref="LCW6:LCW8"/>
    <mergeCell ref="LCL6:LCL8"/>
    <mergeCell ref="LCM6:LCM8"/>
    <mergeCell ref="LCN6:LCN8"/>
    <mergeCell ref="LCO6:LCO8"/>
    <mergeCell ref="LCP6:LCP8"/>
    <mergeCell ref="LCQ6:LCQ8"/>
    <mergeCell ref="LCF6:LCF8"/>
    <mergeCell ref="LCG6:LCG8"/>
    <mergeCell ref="LCH6:LCH8"/>
    <mergeCell ref="LCI6:LCI8"/>
    <mergeCell ref="LCJ6:LCJ8"/>
    <mergeCell ref="LCK6:LCK8"/>
    <mergeCell ref="LBZ6:LBZ8"/>
    <mergeCell ref="LCA6:LCA8"/>
    <mergeCell ref="LCB6:LCB8"/>
    <mergeCell ref="LCC6:LCC8"/>
    <mergeCell ref="LCD6:LCD8"/>
    <mergeCell ref="LCE6:LCE8"/>
    <mergeCell ref="LBT6:LBT8"/>
    <mergeCell ref="LBU6:LBU8"/>
    <mergeCell ref="LBV6:LBV8"/>
    <mergeCell ref="LBW6:LBW8"/>
    <mergeCell ref="LBX6:LBX8"/>
    <mergeCell ref="LBY6:LBY8"/>
    <mergeCell ref="LBN6:LBN8"/>
    <mergeCell ref="LBO6:LBO8"/>
    <mergeCell ref="LBP6:LBP8"/>
    <mergeCell ref="LBQ6:LBQ8"/>
    <mergeCell ref="LBR6:LBR8"/>
    <mergeCell ref="LBS6:LBS8"/>
    <mergeCell ref="LBH6:LBH8"/>
    <mergeCell ref="LBI6:LBI8"/>
    <mergeCell ref="LBJ6:LBJ8"/>
    <mergeCell ref="LBK6:LBK8"/>
    <mergeCell ref="LBL6:LBL8"/>
    <mergeCell ref="LBM6:LBM8"/>
    <mergeCell ref="LBB6:LBB8"/>
    <mergeCell ref="LBC6:LBC8"/>
    <mergeCell ref="LBD6:LBD8"/>
    <mergeCell ref="LBE6:LBE8"/>
    <mergeCell ref="LBF6:LBF8"/>
    <mergeCell ref="LBG6:LBG8"/>
    <mergeCell ref="LAV6:LAV8"/>
    <mergeCell ref="LAW6:LAW8"/>
    <mergeCell ref="LAX6:LAX8"/>
    <mergeCell ref="LAY6:LAY8"/>
    <mergeCell ref="LAZ6:LAZ8"/>
    <mergeCell ref="LBA6:LBA8"/>
    <mergeCell ref="LAP6:LAP8"/>
    <mergeCell ref="LAQ6:LAQ8"/>
    <mergeCell ref="LAR6:LAR8"/>
    <mergeCell ref="LAS6:LAS8"/>
    <mergeCell ref="LAT6:LAT8"/>
    <mergeCell ref="LAU6:LAU8"/>
    <mergeCell ref="LAJ6:LAJ8"/>
    <mergeCell ref="LAK6:LAK8"/>
    <mergeCell ref="LAL6:LAL8"/>
    <mergeCell ref="LAM6:LAM8"/>
    <mergeCell ref="LAN6:LAN8"/>
    <mergeCell ref="LAO6:LAO8"/>
    <mergeCell ref="LAD6:LAD8"/>
    <mergeCell ref="LAE6:LAE8"/>
    <mergeCell ref="LAF6:LAF8"/>
    <mergeCell ref="LAG6:LAG8"/>
    <mergeCell ref="LAH6:LAH8"/>
    <mergeCell ref="LAI6:LAI8"/>
    <mergeCell ref="KZX6:KZX8"/>
    <mergeCell ref="KZY6:KZY8"/>
    <mergeCell ref="KZZ6:KZZ8"/>
    <mergeCell ref="LAA6:LAA8"/>
    <mergeCell ref="LAB6:LAB8"/>
    <mergeCell ref="LAC6:LAC8"/>
    <mergeCell ref="KZR6:KZR8"/>
    <mergeCell ref="KZS6:KZS8"/>
    <mergeCell ref="KZT6:KZT8"/>
    <mergeCell ref="KZU6:KZU8"/>
    <mergeCell ref="KZV6:KZV8"/>
    <mergeCell ref="KZW6:KZW8"/>
    <mergeCell ref="KZL6:KZL8"/>
    <mergeCell ref="KZM6:KZM8"/>
    <mergeCell ref="KZN6:KZN8"/>
    <mergeCell ref="KZO6:KZO8"/>
    <mergeCell ref="KZP6:KZP8"/>
    <mergeCell ref="KZQ6:KZQ8"/>
    <mergeCell ref="KZF6:KZF8"/>
    <mergeCell ref="KZG6:KZG8"/>
    <mergeCell ref="KZH6:KZH8"/>
    <mergeCell ref="KZI6:KZI8"/>
    <mergeCell ref="KZJ6:KZJ8"/>
    <mergeCell ref="KZK6:KZK8"/>
    <mergeCell ref="KYZ6:KYZ8"/>
    <mergeCell ref="KZA6:KZA8"/>
    <mergeCell ref="KZB6:KZB8"/>
    <mergeCell ref="KZC6:KZC8"/>
    <mergeCell ref="KZD6:KZD8"/>
    <mergeCell ref="KZE6:KZE8"/>
    <mergeCell ref="KYT6:KYT8"/>
    <mergeCell ref="KYU6:KYU8"/>
    <mergeCell ref="KYV6:KYV8"/>
    <mergeCell ref="KYW6:KYW8"/>
    <mergeCell ref="KYX6:KYX8"/>
    <mergeCell ref="KYY6:KYY8"/>
    <mergeCell ref="KYN6:KYN8"/>
    <mergeCell ref="KYO6:KYO8"/>
    <mergeCell ref="KYP6:KYP8"/>
    <mergeCell ref="KYQ6:KYQ8"/>
    <mergeCell ref="KYR6:KYR8"/>
    <mergeCell ref="KYS6:KYS8"/>
    <mergeCell ref="KYH6:KYH8"/>
    <mergeCell ref="KYI6:KYI8"/>
    <mergeCell ref="KYJ6:KYJ8"/>
    <mergeCell ref="KYK6:KYK8"/>
    <mergeCell ref="KYL6:KYL8"/>
    <mergeCell ref="KYM6:KYM8"/>
    <mergeCell ref="KYB6:KYB8"/>
    <mergeCell ref="KYC6:KYC8"/>
    <mergeCell ref="KYD6:KYD8"/>
    <mergeCell ref="KYE6:KYE8"/>
    <mergeCell ref="KYF6:KYF8"/>
    <mergeCell ref="KYG6:KYG8"/>
    <mergeCell ref="KXV6:KXV8"/>
    <mergeCell ref="KXW6:KXW8"/>
    <mergeCell ref="KXX6:KXX8"/>
    <mergeCell ref="KXY6:KXY8"/>
    <mergeCell ref="KXZ6:KXZ8"/>
    <mergeCell ref="KYA6:KYA8"/>
    <mergeCell ref="KXP6:KXP8"/>
    <mergeCell ref="KXQ6:KXQ8"/>
    <mergeCell ref="KXR6:KXR8"/>
    <mergeCell ref="KXS6:KXS8"/>
    <mergeCell ref="KXT6:KXT8"/>
    <mergeCell ref="KXU6:KXU8"/>
    <mergeCell ref="KXJ6:KXJ8"/>
    <mergeCell ref="KXK6:KXK8"/>
    <mergeCell ref="KXL6:KXL8"/>
    <mergeCell ref="KXM6:KXM8"/>
    <mergeCell ref="KXN6:KXN8"/>
    <mergeCell ref="KXO6:KXO8"/>
    <mergeCell ref="KXD6:KXD8"/>
    <mergeCell ref="KXE6:KXE8"/>
    <mergeCell ref="KXF6:KXF8"/>
    <mergeCell ref="KXG6:KXG8"/>
    <mergeCell ref="KXH6:KXH8"/>
    <mergeCell ref="KXI6:KXI8"/>
    <mergeCell ref="KWX6:KWX8"/>
    <mergeCell ref="KWY6:KWY8"/>
    <mergeCell ref="KWZ6:KWZ8"/>
    <mergeCell ref="KXA6:KXA8"/>
    <mergeCell ref="KXB6:KXB8"/>
    <mergeCell ref="KXC6:KXC8"/>
    <mergeCell ref="KWR6:KWR8"/>
    <mergeCell ref="KWS6:KWS8"/>
    <mergeCell ref="KWT6:KWT8"/>
    <mergeCell ref="KWU6:KWU8"/>
    <mergeCell ref="KWV6:KWV8"/>
    <mergeCell ref="KWW6:KWW8"/>
    <mergeCell ref="KWL6:KWL8"/>
    <mergeCell ref="KWM6:KWM8"/>
    <mergeCell ref="KWN6:KWN8"/>
    <mergeCell ref="KWO6:KWO8"/>
    <mergeCell ref="KWP6:KWP8"/>
    <mergeCell ref="KWQ6:KWQ8"/>
    <mergeCell ref="KWF6:KWF8"/>
    <mergeCell ref="KWG6:KWG8"/>
    <mergeCell ref="KWH6:KWH8"/>
    <mergeCell ref="KWI6:KWI8"/>
    <mergeCell ref="KWJ6:KWJ8"/>
    <mergeCell ref="KWK6:KWK8"/>
    <mergeCell ref="KVZ6:KVZ8"/>
    <mergeCell ref="KWA6:KWA8"/>
    <mergeCell ref="KWB6:KWB8"/>
    <mergeCell ref="KWC6:KWC8"/>
    <mergeCell ref="KWD6:KWD8"/>
    <mergeCell ref="KWE6:KWE8"/>
    <mergeCell ref="KVT6:KVT8"/>
    <mergeCell ref="KVU6:KVU8"/>
    <mergeCell ref="KVV6:KVV8"/>
    <mergeCell ref="KVW6:KVW8"/>
    <mergeCell ref="KVX6:KVX8"/>
    <mergeCell ref="KVY6:KVY8"/>
    <mergeCell ref="KVN6:KVN8"/>
    <mergeCell ref="KVO6:KVO8"/>
    <mergeCell ref="KVP6:KVP8"/>
    <mergeCell ref="KVQ6:KVQ8"/>
    <mergeCell ref="KVR6:KVR8"/>
    <mergeCell ref="KVS6:KVS8"/>
    <mergeCell ref="KVH6:KVH8"/>
    <mergeCell ref="KVI6:KVI8"/>
    <mergeCell ref="KVJ6:KVJ8"/>
    <mergeCell ref="KVK6:KVK8"/>
    <mergeCell ref="KVL6:KVL8"/>
    <mergeCell ref="KVM6:KVM8"/>
    <mergeCell ref="KVB6:KVB8"/>
    <mergeCell ref="KVC6:KVC8"/>
    <mergeCell ref="KVD6:KVD8"/>
    <mergeCell ref="KVE6:KVE8"/>
    <mergeCell ref="KVF6:KVF8"/>
    <mergeCell ref="KVG6:KVG8"/>
    <mergeCell ref="KUV6:KUV8"/>
    <mergeCell ref="KUW6:KUW8"/>
    <mergeCell ref="KUX6:KUX8"/>
    <mergeCell ref="KUY6:KUY8"/>
    <mergeCell ref="KUZ6:KUZ8"/>
    <mergeCell ref="KVA6:KVA8"/>
    <mergeCell ref="KUP6:KUP8"/>
    <mergeCell ref="KUQ6:KUQ8"/>
    <mergeCell ref="KUR6:KUR8"/>
    <mergeCell ref="KUS6:KUS8"/>
    <mergeCell ref="KUT6:KUT8"/>
    <mergeCell ref="KUU6:KUU8"/>
    <mergeCell ref="KUJ6:KUJ8"/>
    <mergeCell ref="KUK6:KUK8"/>
    <mergeCell ref="KUL6:KUL8"/>
    <mergeCell ref="KUM6:KUM8"/>
    <mergeCell ref="KUN6:KUN8"/>
    <mergeCell ref="KUO6:KUO8"/>
    <mergeCell ref="KUD6:KUD8"/>
    <mergeCell ref="KUE6:KUE8"/>
    <mergeCell ref="KUF6:KUF8"/>
    <mergeCell ref="KUG6:KUG8"/>
    <mergeCell ref="KUH6:KUH8"/>
    <mergeCell ref="KUI6:KUI8"/>
    <mergeCell ref="KTX6:KTX8"/>
    <mergeCell ref="KTY6:KTY8"/>
    <mergeCell ref="KTZ6:KTZ8"/>
    <mergeCell ref="KUA6:KUA8"/>
    <mergeCell ref="KUB6:KUB8"/>
    <mergeCell ref="KUC6:KUC8"/>
    <mergeCell ref="KTR6:KTR8"/>
    <mergeCell ref="KTS6:KTS8"/>
    <mergeCell ref="KTT6:KTT8"/>
    <mergeCell ref="KTU6:KTU8"/>
    <mergeCell ref="KTV6:KTV8"/>
    <mergeCell ref="KTW6:KTW8"/>
    <mergeCell ref="KTL6:KTL8"/>
    <mergeCell ref="KTM6:KTM8"/>
    <mergeCell ref="KTN6:KTN8"/>
    <mergeCell ref="KTO6:KTO8"/>
    <mergeCell ref="KTP6:KTP8"/>
    <mergeCell ref="KTQ6:KTQ8"/>
    <mergeCell ref="KTF6:KTF8"/>
    <mergeCell ref="KTG6:KTG8"/>
    <mergeCell ref="KTH6:KTH8"/>
    <mergeCell ref="KTI6:KTI8"/>
    <mergeCell ref="KTJ6:KTJ8"/>
    <mergeCell ref="KTK6:KTK8"/>
    <mergeCell ref="KSZ6:KSZ8"/>
    <mergeCell ref="KTA6:KTA8"/>
    <mergeCell ref="KTB6:KTB8"/>
    <mergeCell ref="KTC6:KTC8"/>
    <mergeCell ref="KTD6:KTD8"/>
    <mergeCell ref="KTE6:KTE8"/>
    <mergeCell ref="KST6:KST8"/>
    <mergeCell ref="KSU6:KSU8"/>
    <mergeCell ref="KSV6:KSV8"/>
    <mergeCell ref="KSW6:KSW8"/>
    <mergeCell ref="KSX6:KSX8"/>
    <mergeCell ref="KSY6:KSY8"/>
    <mergeCell ref="KSN6:KSN8"/>
    <mergeCell ref="KSO6:KSO8"/>
    <mergeCell ref="KSP6:KSP8"/>
    <mergeCell ref="KSQ6:KSQ8"/>
    <mergeCell ref="KSR6:KSR8"/>
    <mergeCell ref="KSS6:KSS8"/>
    <mergeCell ref="KSH6:KSH8"/>
    <mergeCell ref="KSI6:KSI8"/>
    <mergeCell ref="KSJ6:KSJ8"/>
    <mergeCell ref="KSK6:KSK8"/>
    <mergeCell ref="KSL6:KSL8"/>
    <mergeCell ref="KSM6:KSM8"/>
    <mergeCell ref="KSB6:KSB8"/>
    <mergeCell ref="KSC6:KSC8"/>
    <mergeCell ref="KSD6:KSD8"/>
    <mergeCell ref="KSE6:KSE8"/>
    <mergeCell ref="KSF6:KSF8"/>
    <mergeCell ref="KSG6:KSG8"/>
    <mergeCell ref="KRV6:KRV8"/>
    <mergeCell ref="KRW6:KRW8"/>
    <mergeCell ref="KRX6:KRX8"/>
    <mergeCell ref="KRY6:KRY8"/>
    <mergeCell ref="KRZ6:KRZ8"/>
    <mergeCell ref="KSA6:KSA8"/>
    <mergeCell ref="KRP6:KRP8"/>
    <mergeCell ref="KRQ6:KRQ8"/>
    <mergeCell ref="KRR6:KRR8"/>
    <mergeCell ref="KRS6:KRS8"/>
    <mergeCell ref="KRT6:KRT8"/>
    <mergeCell ref="KRU6:KRU8"/>
    <mergeCell ref="KRJ6:KRJ8"/>
    <mergeCell ref="KRK6:KRK8"/>
    <mergeCell ref="KRL6:KRL8"/>
    <mergeCell ref="KRM6:KRM8"/>
    <mergeCell ref="KRN6:KRN8"/>
    <mergeCell ref="KRO6:KRO8"/>
    <mergeCell ref="KRD6:KRD8"/>
    <mergeCell ref="KRE6:KRE8"/>
    <mergeCell ref="KRF6:KRF8"/>
    <mergeCell ref="KRG6:KRG8"/>
    <mergeCell ref="KRH6:KRH8"/>
    <mergeCell ref="KRI6:KRI8"/>
    <mergeCell ref="KQX6:KQX8"/>
    <mergeCell ref="KQY6:KQY8"/>
    <mergeCell ref="KQZ6:KQZ8"/>
    <mergeCell ref="KRA6:KRA8"/>
    <mergeCell ref="KRB6:KRB8"/>
    <mergeCell ref="KRC6:KRC8"/>
    <mergeCell ref="KQR6:KQR8"/>
    <mergeCell ref="KQS6:KQS8"/>
    <mergeCell ref="KQT6:KQT8"/>
    <mergeCell ref="KQU6:KQU8"/>
    <mergeCell ref="KQV6:KQV8"/>
    <mergeCell ref="KQW6:KQW8"/>
    <mergeCell ref="KQL6:KQL8"/>
    <mergeCell ref="KQM6:KQM8"/>
    <mergeCell ref="KQN6:KQN8"/>
    <mergeCell ref="KQO6:KQO8"/>
    <mergeCell ref="KQP6:KQP8"/>
    <mergeCell ref="KQQ6:KQQ8"/>
    <mergeCell ref="KQF6:KQF8"/>
    <mergeCell ref="KQG6:KQG8"/>
    <mergeCell ref="KQH6:KQH8"/>
    <mergeCell ref="KQI6:KQI8"/>
    <mergeCell ref="KQJ6:KQJ8"/>
    <mergeCell ref="KQK6:KQK8"/>
    <mergeCell ref="KPZ6:KPZ8"/>
    <mergeCell ref="KQA6:KQA8"/>
    <mergeCell ref="KQB6:KQB8"/>
    <mergeCell ref="KQC6:KQC8"/>
    <mergeCell ref="KQD6:KQD8"/>
    <mergeCell ref="KQE6:KQE8"/>
    <mergeCell ref="KPT6:KPT8"/>
    <mergeCell ref="KPU6:KPU8"/>
    <mergeCell ref="KPV6:KPV8"/>
    <mergeCell ref="KPW6:KPW8"/>
    <mergeCell ref="KPX6:KPX8"/>
    <mergeCell ref="KPY6:KPY8"/>
    <mergeCell ref="KPN6:KPN8"/>
    <mergeCell ref="KPO6:KPO8"/>
    <mergeCell ref="KPP6:KPP8"/>
    <mergeCell ref="KPQ6:KPQ8"/>
    <mergeCell ref="KPR6:KPR8"/>
    <mergeCell ref="KPS6:KPS8"/>
    <mergeCell ref="KPH6:KPH8"/>
    <mergeCell ref="KPI6:KPI8"/>
    <mergeCell ref="KPJ6:KPJ8"/>
    <mergeCell ref="KPK6:KPK8"/>
    <mergeCell ref="KPL6:KPL8"/>
    <mergeCell ref="KPM6:KPM8"/>
    <mergeCell ref="KPB6:KPB8"/>
    <mergeCell ref="KPC6:KPC8"/>
    <mergeCell ref="KPD6:KPD8"/>
    <mergeCell ref="KPE6:KPE8"/>
    <mergeCell ref="KPF6:KPF8"/>
    <mergeCell ref="KPG6:KPG8"/>
    <mergeCell ref="KOV6:KOV8"/>
    <mergeCell ref="KOW6:KOW8"/>
    <mergeCell ref="KOX6:KOX8"/>
    <mergeCell ref="KOY6:KOY8"/>
    <mergeCell ref="KOZ6:KOZ8"/>
    <mergeCell ref="KPA6:KPA8"/>
    <mergeCell ref="KOP6:KOP8"/>
    <mergeCell ref="KOQ6:KOQ8"/>
    <mergeCell ref="KOR6:KOR8"/>
    <mergeCell ref="KOS6:KOS8"/>
    <mergeCell ref="KOT6:KOT8"/>
    <mergeCell ref="KOU6:KOU8"/>
    <mergeCell ref="KOJ6:KOJ8"/>
    <mergeCell ref="KOK6:KOK8"/>
    <mergeCell ref="KOL6:KOL8"/>
    <mergeCell ref="KOM6:KOM8"/>
    <mergeCell ref="KON6:KON8"/>
    <mergeCell ref="KOO6:KOO8"/>
    <mergeCell ref="KOD6:KOD8"/>
    <mergeCell ref="KOE6:KOE8"/>
    <mergeCell ref="KOF6:KOF8"/>
    <mergeCell ref="KOG6:KOG8"/>
    <mergeCell ref="KOH6:KOH8"/>
    <mergeCell ref="KOI6:KOI8"/>
    <mergeCell ref="KNX6:KNX8"/>
    <mergeCell ref="KNY6:KNY8"/>
    <mergeCell ref="KNZ6:KNZ8"/>
    <mergeCell ref="KOA6:KOA8"/>
    <mergeCell ref="KOB6:KOB8"/>
    <mergeCell ref="KOC6:KOC8"/>
    <mergeCell ref="KNR6:KNR8"/>
    <mergeCell ref="KNS6:KNS8"/>
    <mergeCell ref="KNT6:KNT8"/>
    <mergeCell ref="KNU6:KNU8"/>
    <mergeCell ref="KNV6:KNV8"/>
    <mergeCell ref="KNW6:KNW8"/>
    <mergeCell ref="KNL6:KNL8"/>
    <mergeCell ref="KNM6:KNM8"/>
    <mergeCell ref="KNN6:KNN8"/>
    <mergeCell ref="KNO6:KNO8"/>
    <mergeCell ref="KNP6:KNP8"/>
    <mergeCell ref="KNQ6:KNQ8"/>
    <mergeCell ref="KNF6:KNF8"/>
    <mergeCell ref="KNG6:KNG8"/>
    <mergeCell ref="KNH6:KNH8"/>
    <mergeCell ref="KNI6:KNI8"/>
    <mergeCell ref="KNJ6:KNJ8"/>
    <mergeCell ref="KNK6:KNK8"/>
    <mergeCell ref="KMZ6:KMZ8"/>
    <mergeCell ref="KNA6:KNA8"/>
    <mergeCell ref="KNB6:KNB8"/>
    <mergeCell ref="KNC6:KNC8"/>
    <mergeCell ref="KND6:KND8"/>
    <mergeCell ref="KNE6:KNE8"/>
    <mergeCell ref="KMT6:KMT8"/>
    <mergeCell ref="KMU6:KMU8"/>
    <mergeCell ref="KMV6:KMV8"/>
    <mergeCell ref="KMW6:KMW8"/>
    <mergeCell ref="KMX6:KMX8"/>
    <mergeCell ref="KMY6:KMY8"/>
    <mergeCell ref="KMN6:KMN8"/>
    <mergeCell ref="KMO6:KMO8"/>
    <mergeCell ref="KMP6:KMP8"/>
    <mergeCell ref="KMQ6:KMQ8"/>
    <mergeCell ref="KMR6:KMR8"/>
    <mergeCell ref="KMS6:KMS8"/>
    <mergeCell ref="KMH6:KMH8"/>
    <mergeCell ref="KMI6:KMI8"/>
    <mergeCell ref="KMJ6:KMJ8"/>
    <mergeCell ref="KMK6:KMK8"/>
    <mergeCell ref="KML6:KML8"/>
    <mergeCell ref="KMM6:KMM8"/>
    <mergeCell ref="KMB6:KMB8"/>
    <mergeCell ref="KMC6:KMC8"/>
    <mergeCell ref="KMD6:KMD8"/>
    <mergeCell ref="KME6:KME8"/>
    <mergeCell ref="KMF6:KMF8"/>
    <mergeCell ref="KMG6:KMG8"/>
    <mergeCell ref="KLV6:KLV8"/>
    <mergeCell ref="KLW6:KLW8"/>
    <mergeCell ref="KLX6:KLX8"/>
    <mergeCell ref="KLY6:KLY8"/>
    <mergeCell ref="KLZ6:KLZ8"/>
    <mergeCell ref="KMA6:KMA8"/>
    <mergeCell ref="KLP6:KLP8"/>
    <mergeCell ref="KLQ6:KLQ8"/>
    <mergeCell ref="KLR6:KLR8"/>
    <mergeCell ref="KLS6:KLS8"/>
    <mergeCell ref="KLT6:KLT8"/>
    <mergeCell ref="KLU6:KLU8"/>
    <mergeCell ref="KLJ6:KLJ8"/>
    <mergeCell ref="KLK6:KLK8"/>
    <mergeCell ref="KLL6:KLL8"/>
    <mergeCell ref="KLM6:KLM8"/>
    <mergeCell ref="KLN6:KLN8"/>
    <mergeCell ref="KLO6:KLO8"/>
    <mergeCell ref="KLD6:KLD8"/>
    <mergeCell ref="KLE6:KLE8"/>
    <mergeCell ref="KLF6:KLF8"/>
    <mergeCell ref="KLG6:KLG8"/>
    <mergeCell ref="KLH6:KLH8"/>
    <mergeCell ref="KLI6:KLI8"/>
    <mergeCell ref="KKX6:KKX8"/>
    <mergeCell ref="KKY6:KKY8"/>
    <mergeCell ref="KKZ6:KKZ8"/>
    <mergeCell ref="KLA6:KLA8"/>
    <mergeCell ref="KLB6:KLB8"/>
    <mergeCell ref="KLC6:KLC8"/>
    <mergeCell ref="KKR6:KKR8"/>
    <mergeCell ref="KKS6:KKS8"/>
    <mergeCell ref="KKT6:KKT8"/>
    <mergeCell ref="KKU6:KKU8"/>
    <mergeCell ref="KKV6:KKV8"/>
    <mergeCell ref="KKW6:KKW8"/>
    <mergeCell ref="KKL6:KKL8"/>
    <mergeCell ref="KKM6:KKM8"/>
    <mergeCell ref="KKN6:KKN8"/>
    <mergeCell ref="KKO6:KKO8"/>
    <mergeCell ref="KKP6:KKP8"/>
    <mergeCell ref="KKQ6:KKQ8"/>
    <mergeCell ref="KKF6:KKF8"/>
    <mergeCell ref="KKG6:KKG8"/>
    <mergeCell ref="KKH6:KKH8"/>
    <mergeCell ref="KKI6:KKI8"/>
    <mergeCell ref="KKJ6:KKJ8"/>
    <mergeCell ref="KKK6:KKK8"/>
    <mergeCell ref="KJZ6:KJZ8"/>
    <mergeCell ref="KKA6:KKA8"/>
    <mergeCell ref="KKB6:KKB8"/>
    <mergeCell ref="KKC6:KKC8"/>
    <mergeCell ref="KKD6:KKD8"/>
    <mergeCell ref="KKE6:KKE8"/>
    <mergeCell ref="KJT6:KJT8"/>
    <mergeCell ref="KJU6:KJU8"/>
    <mergeCell ref="KJV6:KJV8"/>
    <mergeCell ref="KJW6:KJW8"/>
    <mergeCell ref="KJX6:KJX8"/>
    <mergeCell ref="KJY6:KJY8"/>
    <mergeCell ref="KJN6:KJN8"/>
    <mergeCell ref="KJO6:KJO8"/>
    <mergeCell ref="KJP6:KJP8"/>
    <mergeCell ref="KJQ6:KJQ8"/>
    <mergeCell ref="KJR6:KJR8"/>
    <mergeCell ref="KJS6:KJS8"/>
    <mergeCell ref="KJH6:KJH8"/>
    <mergeCell ref="KJI6:KJI8"/>
    <mergeCell ref="KJJ6:KJJ8"/>
    <mergeCell ref="KJK6:KJK8"/>
    <mergeCell ref="KJL6:KJL8"/>
    <mergeCell ref="KJM6:KJM8"/>
    <mergeCell ref="KJB6:KJB8"/>
    <mergeCell ref="KJC6:KJC8"/>
    <mergeCell ref="KJD6:KJD8"/>
    <mergeCell ref="KJE6:KJE8"/>
    <mergeCell ref="KJF6:KJF8"/>
    <mergeCell ref="KJG6:KJG8"/>
    <mergeCell ref="KIV6:KIV8"/>
    <mergeCell ref="KIW6:KIW8"/>
    <mergeCell ref="KIX6:KIX8"/>
    <mergeCell ref="KIY6:KIY8"/>
    <mergeCell ref="KIZ6:KIZ8"/>
    <mergeCell ref="KJA6:KJA8"/>
    <mergeCell ref="KIP6:KIP8"/>
    <mergeCell ref="KIQ6:KIQ8"/>
    <mergeCell ref="KIR6:KIR8"/>
    <mergeCell ref="KIS6:KIS8"/>
    <mergeCell ref="KIT6:KIT8"/>
    <mergeCell ref="KIU6:KIU8"/>
    <mergeCell ref="KIJ6:KIJ8"/>
    <mergeCell ref="KIK6:KIK8"/>
    <mergeCell ref="KIL6:KIL8"/>
    <mergeCell ref="KIM6:KIM8"/>
    <mergeCell ref="KIN6:KIN8"/>
    <mergeCell ref="KIO6:KIO8"/>
    <mergeCell ref="KID6:KID8"/>
    <mergeCell ref="KIE6:KIE8"/>
    <mergeCell ref="KIF6:KIF8"/>
    <mergeCell ref="KIG6:KIG8"/>
    <mergeCell ref="KIH6:KIH8"/>
    <mergeCell ref="KII6:KII8"/>
    <mergeCell ref="KHX6:KHX8"/>
    <mergeCell ref="KHY6:KHY8"/>
    <mergeCell ref="KHZ6:KHZ8"/>
    <mergeCell ref="KIA6:KIA8"/>
    <mergeCell ref="KIB6:KIB8"/>
    <mergeCell ref="KIC6:KIC8"/>
    <mergeCell ref="KHR6:KHR8"/>
    <mergeCell ref="KHS6:KHS8"/>
    <mergeCell ref="KHT6:KHT8"/>
    <mergeCell ref="KHU6:KHU8"/>
    <mergeCell ref="KHV6:KHV8"/>
    <mergeCell ref="KHW6:KHW8"/>
    <mergeCell ref="KHL6:KHL8"/>
    <mergeCell ref="KHM6:KHM8"/>
    <mergeCell ref="KHN6:KHN8"/>
    <mergeCell ref="KHO6:KHO8"/>
    <mergeCell ref="KHP6:KHP8"/>
    <mergeCell ref="KHQ6:KHQ8"/>
    <mergeCell ref="KHF6:KHF8"/>
    <mergeCell ref="KHG6:KHG8"/>
    <mergeCell ref="KHH6:KHH8"/>
    <mergeCell ref="KHI6:KHI8"/>
    <mergeCell ref="KHJ6:KHJ8"/>
    <mergeCell ref="KHK6:KHK8"/>
    <mergeCell ref="KGZ6:KGZ8"/>
    <mergeCell ref="KHA6:KHA8"/>
    <mergeCell ref="KHB6:KHB8"/>
    <mergeCell ref="KHC6:KHC8"/>
    <mergeCell ref="KHD6:KHD8"/>
    <mergeCell ref="KHE6:KHE8"/>
    <mergeCell ref="KGT6:KGT8"/>
    <mergeCell ref="KGU6:KGU8"/>
    <mergeCell ref="KGV6:KGV8"/>
    <mergeCell ref="KGW6:KGW8"/>
    <mergeCell ref="KGX6:KGX8"/>
    <mergeCell ref="KGY6:KGY8"/>
    <mergeCell ref="KGN6:KGN8"/>
    <mergeCell ref="KGO6:KGO8"/>
    <mergeCell ref="KGP6:KGP8"/>
    <mergeCell ref="KGQ6:KGQ8"/>
    <mergeCell ref="KGR6:KGR8"/>
    <mergeCell ref="KGS6:KGS8"/>
    <mergeCell ref="KGH6:KGH8"/>
    <mergeCell ref="KGI6:KGI8"/>
    <mergeCell ref="KGJ6:KGJ8"/>
    <mergeCell ref="KGK6:KGK8"/>
    <mergeCell ref="KGL6:KGL8"/>
    <mergeCell ref="KGM6:KGM8"/>
    <mergeCell ref="KGB6:KGB8"/>
    <mergeCell ref="KGC6:KGC8"/>
    <mergeCell ref="KGD6:KGD8"/>
    <mergeCell ref="KGE6:KGE8"/>
    <mergeCell ref="KGF6:KGF8"/>
    <mergeCell ref="KGG6:KGG8"/>
    <mergeCell ref="KFV6:KFV8"/>
    <mergeCell ref="KFW6:KFW8"/>
    <mergeCell ref="KFX6:KFX8"/>
    <mergeCell ref="KFY6:KFY8"/>
    <mergeCell ref="KFZ6:KFZ8"/>
    <mergeCell ref="KGA6:KGA8"/>
    <mergeCell ref="KFP6:KFP8"/>
    <mergeCell ref="KFQ6:KFQ8"/>
    <mergeCell ref="KFR6:KFR8"/>
    <mergeCell ref="KFS6:KFS8"/>
    <mergeCell ref="KFT6:KFT8"/>
    <mergeCell ref="KFU6:KFU8"/>
    <mergeCell ref="KFJ6:KFJ8"/>
    <mergeCell ref="KFK6:KFK8"/>
    <mergeCell ref="KFL6:KFL8"/>
    <mergeCell ref="KFM6:KFM8"/>
    <mergeCell ref="KFN6:KFN8"/>
    <mergeCell ref="KFO6:KFO8"/>
    <mergeCell ref="KFD6:KFD8"/>
    <mergeCell ref="KFE6:KFE8"/>
    <mergeCell ref="KFF6:KFF8"/>
    <mergeCell ref="KFG6:KFG8"/>
    <mergeCell ref="KFH6:KFH8"/>
    <mergeCell ref="KFI6:KFI8"/>
    <mergeCell ref="KEX6:KEX8"/>
    <mergeCell ref="KEY6:KEY8"/>
    <mergeCell ref="KEZ6:KEZ8"/>
    <mergeCell ref="KFA6:KFA8"/>
    <mergeCell ref="KFB6:KFB8"/>
    <mergeCell ref="KFC6:KFC8"/>
    <mergeCell ref="KER6:KER8"/>
    <mergeCell ref="KES6:KES8"/>
    <mergeCell ref="KET6:KET8"/>
    <mergeCell ref="KEU6:KEU8"/>
    <mergeCell ref="KEV6:KEV8"/>
    <mergeCell ref="KEW6:KEW8"/>
    <mergeCell ref="KEL6:KEL8"/>
    <mergeCell ref="KEM6:KEM8"/>
    <mergeCell ref="KEN6:KEN8"/>
    <mergeCell ref="KEO6:KEO8"/>
    <mergeCell ref="KEP6:KEP8"/>
    <mergeCell ref="KEQ6:KEQ8"/>
    <mergeCell ref="KEF6:KEF8"/>
    <mergeCell ref="KEG6:KEG8"/>
    <mergeCell ref="KEH6:KEH8"/>
    <mergeCell ref="KEI6:KEI8"/>
    <mergeCell ref="KEJ6:KEJ8"/>
    <mergeCell ref="KEK6:KEK8"/>
    <mergeCell ref="KDZ6:KDZ8"/>
    <mergeCell ref="KEA6:KEA8"/>
    <mergeCell ref="KEB6:KEB8"/>
    <mergeCell ref="KEC6:KEC8"/>
    <mergeCell ref="KED6:KED8"/>
    <mergeCell ref="KEE6:KEE8"/>
    <mergeCell ref="KDT6:KDT8"/>
    <mergeCell ref="KDU6:KDU8"/>
    <mergeCell ref="KDV6:KDV8"/>
    <mergeCell ref="KDW6:KDW8"/>
    <mergeCell ref="KDX6:KDX8"/>
    <mergeCell ref="KDY6:KDY8"/>
    <mergeCell ref="KDN6:KDN8"/>
    <mergeCell ref="KDO6:KDO8"/>
    <mergeCell ref="KDP6:KDP8"/>
    <mergeCell ref="KDQ6:KDQ8"/>
    <mergeCell ref="KDR6:KDR8"/>
    <mergeCell ref="KDS6:KDS8"/>
    <mergeCell ref="KDH6:KDH8"/>
    <mergeCell ref="KDI6:KDI8"/>
    <mergeCell ref="KDJ6:KDJ8"/>
    <mergeCell ref="KDK6:KDK8"/>
    <mergeCell ref="KDL6:KDL8"/>
    <mergeCell ref="KDM6:KDM8"/>
    <mergeCell ref="KDB6:KDB8"/>
    <mergeCell ref="KDC6:KDC8"/>
    <mergeCell ref="KDD6:KDD8"/>
    <mergeCell ref="KDE6:KDE8"/>
    <mergeCell ref="KDF6:KDF8"/>
    <mergeCell ref="KDG6:KDG8"/>
    <mergeCell ref="KCV6:KCV8"/>
    <mergeCell ref="KCW6:KCW8"/>
    <mergeCell ref="KCX6:KCX8"/>
    <mergeCell ref="KCY6:KCY8"/>
    <mergeCell ref="KCZ6:KCZ8"/>
    <mergeCell ref="KDA6:KDA8"/>
    <mergeCell ref="KCP6:KCP8"/>
    <mergeCell ref="KCQ6:KCQ8"/>
    <mergeCell ref="KCR6:KCR8"/>
    <mergeCell ref="KCS6:KCS8"/>
    <mergeCell ref="KCT6:KCT8"/>
    <mergeCell ref="KCU6:KCU8"/>
    <mergeCell ref="KCJ6:KCJ8"/>
    <mergeCell ref="KCK6:KCK8"/>
    <mergeCell ref="KCL6:KCL8"/>
    <mergeCell ref="KCM6:KCM8"/>
    <mergeCell ref="KCN6:KCN8"/>
    <mergeCell ref="KCO6:KCO8"/>
    <mergeCell ref="KCD6:KCD8"/>
    <mergeCell ref="KCE6:KCE8"/>
    <mergeCell ref="KCF6:KCF8"/>
    <mergeCell ref="KCG6:KCG8"/>
    <mergeCell ref="KCH6:KCH8"/>
    <mergeCell ref="KCI6:KCI8"/>
    <mergeCell ref="KBX6:KBX8"/>
    <mergeCell ref="KBY6:KBY8"/>
    <mergeCell ref="KBZ6:KBZ8"/>
    <mergeCell ref="KCA6:KCA8"/>
    <mergeCell ref="KCB6:KCB8"/>
    <mergeCell ref="KCC6:KCC8"/>
    <mergeCell ref="KBR6:KBR8"/>
    <mergeCell ref="KBS6:KBS8"/>
    <mergeCell ref="KBT6:KBT8"/>
    <mergeCell ref="KBU6:KBU8"/>
    <mergeCell ref="KBV6:KBV8"/>
    <mergeCell ref="KBW6:KBW8"/>
    <mergeCell ref="KBL6:KBL8"/>
    <mergeCell ref="KBM6:KBM8"/>
    <mergeCell ref="KBN6:KBN8"/>
    <mergeCell ref="KBO6:KBO8"/>
    <mergeCell ref="KBP6:KBP8"/>
    <mergeCell ref="KBQ6:KBQ8"/>
    <mergeCell ref="KBF6:KBF8"/>
    <mergeCell ref="KBG6:KBG8"/>
    <mergeCell ref="KBH6:KBH8"/>
    <mergeCell ref="KBI6:KBI8"/>
    <mergeCell ref="KBJ6:KBJ8"/>
    <mergeCell ref="KBK6:KBK8"/>
    <mergeCell ref="KAZ6:KAZ8"/>
    <mergeCell ref="KBA6:KBA8"/>
    <mergeCell ref="KBB6:KBB8"/>
    <mergeCell ref="KBC6:KBC8"/>
    <mergeCell ref="KBD6:KBD8"/>
    <mergeCell ref="KBE6:KBE8"/>
    <mergeCell ref="KAT6:KAT8"/>
    <mergeCell ref="KAU6:KAU8"/>
    <mergeCell ref="KAV6:KAV8"/>
    <mergeCell ref="KAW6:KAW8"/>
    <mergeCell ref="KAX6:KAX8"/>
    <mergeCell ref="KAY6:KAY8"/>
    <mergeCell ref="KAN6:KAN8"/>
    <mergeCell ref="KAO6:KAO8"/>
    <mergeCell ref="KAP6:KAP8"/>
    <mergeCell ref="KAQ6:KAQ8"/>
    <mergeCell ref="KAR6:KAR8"/>
    <mergeCell ref="KAS6:KAS8"/>
    <mergeCell ref="KAH6:KAH8"/>
    <mergeCell ref="KAI6:KAI8"/>
    <mergeCell ref="KAJ6:KAJ8"/>
    <mergeCell ref="KAK6:KAK8"/>
    <mergeCell ref="KAL6:KAL8"/>
    <mergeCell ref="KAM6:KAM8"/>
    <mergeCell ref="KAB6:KAB8"/>
    <mergeCell ref="KAC6:KAC8"/>
    <mergeCell ref="KAD6:KAD8"/>
    <mergeCell ref="KAE6:KAE8"/>
    <mergeCell ref="KAF6:KAF8"/>
    <mergeCell ref="KAG6:KAG8"/>
    <mergeCell ref="JZV6:JZV8"/>
    <mergeCell ref="JZW6:JZW8"/>
    <mergeCell ref="JZX6:JZX8"/>
    <mergeCell ref="JZY6:JZY8"/>
    <mergeCell ref="JZZ6:JZZ8"/>
    <mergeCell ref="KAA6:KAA8"/>
    <mergeCell ref="JZP6:JZP8"/>
    <mergeCell ref="JZQ6:JZQ8"/>
    <mergeCell ref="JZR6:JZR8"/>
    <mergeCell ref="JZS6:JZS8"/>
    <mergeCell ref="JZT6:JZT8"/>
    <mergeCell ref="JZU6:JZU8"/>
    <mergeCell ref="JZJ6:JZJ8"/>
    <mergeCell ref="JZK6:JZK8"/>
    <mergeCell ref="JZL6:JZL8"/>
    <mergeCell ref="JZM6:JZM8"/>
    <mergeCell ref="JZN6:JZN8"/>
    <mergeCell ref="JZO6:JZO8"/>
    <mergeCell ref="JZD6:JZD8"/>
    <mergeCell ref="JZE6:JZE8"/>
    <mergeCell ref="JZF6:JZF8"/>
    <mergeCell ref="JZG6:JZG8"/>
    <mergeCell ref="JZH6:JZH8"/>
    <mergeCell ref="JZI6:JZI8"/>
    <mergeCell ref="JYX6:JYX8"/>
    <mergeCell ref="JYY6:JYY8"/>
    <mergeCell ref="JYZ6:JYZ8"/>
    <mergeCell ref="JZA6:JZA8"/>
    <mergeCell ref="JZB6:JZB8"/>
    <mergeCell ref="JZC6:JZC8"/>
    <mergeCell ref="JYR6:JYR8"/>
    <mergeCell ref="JYS6:JYS8"/>
    <mergeCell ref="JYT6:JYT8"/>
    <mergeCell ref="JYU6:JYU8"/>
    <mergeCell ref="JYV6:JYV8"/>
    <mergeCell ref="JYW6:JYW8"/>
    <mergeCell ref="JYL6:JYL8"/>
    <mergeCell ref="JYM6:JYM8"/>
    <mergeCell ref="JYN6:JYN8"/>
    <mergeCell ref="JYO6:JYO8"/>
    <mergeCell ref="JYP6:JYP8"/>
    <mergeCell ref="JYQ6:JYQ8"/>
    <mergeCell ref="JYF6:JYF8"/>
    <mergeCell ref="JYG6:JYG8"/>
    <mergeCell ref="JYH6:JYH8"/>
    <mergeCell ref="JYI6:JYI8"/>
    <mergeCell ref="JYJ6:JYJ8"/>
    <mergeCell ref="JYK6:JYK8"/>
    <mergeCell ref="JXZ6:JXZ8"/>
    <mergeCell ref="JYA6:JYA8"/>
    <mergeCell ref="JYB6:JYB8"/>
    <mergeCell ref="JYC6:JYC8"/>
    <mergeCell ref="JYD6:JYD8"/>
    <mergeCell ref="JYE6:JYE8"/>
    <mergeCell ref="JXT6:JXT8"/>
    <mergeCell ref="JXU6:JXU8"/>
    <mergeCell ref="JXV6:JXV8"/>
    <mergeCell ref="JXW6:JXW8"/>
    <mergeCell ref="JXX6:JXX8"/>
    <mergeCell ref="JXY6:JXY8"/>
    <mergeCell ref="JXN6:JXN8"/>
    <mergeCell ref="JXO6:JXO8"/>
    <mergeCell ref="JXP6:JXP8"/>
    <mergeCell ref="JXQ6:JXQ8"/>
    <mergeCell ref="JXR6:JXR8"/>
    <mergeCell ref="JXS6:JXS8"/>
    <mergeCell ref="JXH6:JXH8"/>
    <mergeCell ref="JXI6:JXI8"/>
    <mergeCell ref="JXJ6:JXJ8"/>
    <mergeCell ref="JXK6:JXK8"/>
    <mergeCell ref="JXL6:JXL8"/>
    <mergeCell ref="JXM6:JXM8"/>
    <mergeCell ref="JXB6:JXB8"/>
    <mergeCell ref="JXC6:JXC8"/>
    <mergeCell ref="JXD6:JXD8"/>
    <mergeCell ref="JXE6:JXE8"/>
    <mergeCell ref="JXF6:JXF8"/>
    <mergeCell ref="JXG6:JXG8"/>
    <mergeCell ref="JWV6:JWV8"/>
    <mergeCell ref="JWW6:JWW8"/>
    <mergeCell ref="JWX6:JWX8"/>
    <mergeCell ref="JWY6:JWY8"/>
    <mergeCell ref="JWZ6:JWZ8"/>
    <mergeCell ref="JXA6:JXA8"/>
    <mergeCell ref="JWP6:JWP8"/>
    <mergeCell ref="JWQ6:JWQ8"/>
    <mergeCell ref="JWR6:JWR8"/>
    <mergeCell ref="JWS6:JWS8"/>
    <mergeCell ref="JWT6:JWT8"/>
    <mergeCell ref="JWU6:JWU8"/>
    <mergeCell ref="JWJ6:JWJ8"/>
    <mergeCell ref="JWK6:JWK8"/>
    <mergeCell ref="JWL6:JWL8"/>
    <mergeCell ref="JWM6:JWM8"/>
    <mergeCell ref="JWN6:JWN8"/>
    <mergeCell ref="JWO6:JWO8"/>
    <mergeCell ref="JWD6:JWD8"/>
    <mergeCell ref="JWE6:JWE8"/>
    <mergeCell ref="JWF6:JWF8"/>
    <mergeCell ref="JWG6:JWG8"/>
    <mergeCell ref="JWH6:JWH8"/>
    <mergeCell ref="JWI6:JWI8"/>
    <mergeCell ref="JVX6:JVX8"/>
    <mergeCell ref="JVY6:JVY8"/>
    <mergeCell ref="JVZ6:JVZ8"/>
    <mergeCell ref="JWA6:JWA8"/>
    <mergeCell ref="JWB6:JWB8"/>
    <mergeCell ref="JWC6:JWC8"/>
    <mergeCell ref="JVR6:JVR8"/>
    <mergeCell ref="JVS6:JVS8"/>
    <mergeCell ref="JVT6:JVT8"/>
    <mergeCell ref="JVU6:JVU8"/>
    <mergeCell ref="JVV6:JVV8"/>
    <mergeCell ref="JVW6:JVW8"/>
    <mergeCell ref="JVL6:JVL8"/>
    <mergeCell ref="JVM6:JVM8"/>
    <mergeCell ref="JVN6:JVN8"/>
    <mergeCell ref="JVO6:JVO8"/>
    <mergeCell ref="JVP6:JVP8"/>
    <mergeCell ref="JVQ6:JVQ8"/>
    <mergeCell ref="JVF6:JVF8"/>
    <mergeCell ref="JVG6:JVG8"/>
    <mergeCell ref="JVH6:JVH8"/>
    <mergeCell ref="JVI6:JVI8"/>
    <mergeCell ref="JVJ6:JVJ8"/>
    <mergeCell ref="JVK6:JVK8"/>
    <mergeCell ref="JUZ6:JUZ8"/>
    <mergeCell ref="JVA6:JVA8"/>
    <mergeCell ref="JVB6:JVB8"/>
    <mergeCell ref="JVC6:JVC8"/>
    <mergeCell ref="JVD6:JVD8"/>
    <mergeCell ref="JVE6:JVE8"/>
    <mergeCell ref="JUT6:JUT8"/>
    <mergeCell ref="JUU6:JUU8"/>
    <mergeCell ref="JUV6:JUV8"/>
    <mergeCell ref="JUW6:JUW8"/>
    <mergeCell ref="JUX6:JUX8"/>
    <mergeCell ref="JUY6:JUY8"/>
    <mergeCell ref="JUN6:JUN8"/>
    <mergeCell ref="JUO6:JUO8"/>
    <mergeCell ref="JUP6:JUP8"/>
    <mergeCell ref="JUQ6:JUQ8"/>
    <mergeCell ref="JUR6:JUR8"/>
    <mergeCell ref="JUS6:JUS8"/>
    <mergeCell ref="JUH6:JUH8"/>
    <mergeCell ref="JUI6:JUI8"/>
    <mergeCell ref="JUJ6:JUJ8"/>
    <mergeCell ref="JUK6:JUK8"/>
    <mergeCell ref="JUL6:JUL8"/>
    <mergeCell ref="JUM6:JUM8"/>
    <mergeCell ref="JUB6:JUB8"/>
    <mergeCell ref="JUC6:JUC8"/>
    <mergeCell ref="JUD6:JUD8"/>
    <mergeCell ref="JUE6:JUE8"/>
    <mergeCell ref="JUF6:JUF8"/>
    <mergeCell ref="JUG6:JUG8"/>
    <mergeCell ref="JTV6:JTV8"/>
    <mergeCell ref="JTW6:JTW8"/>
    <mergeCell ref="JTX6:JTX8"/>
    <mergeCell ref="JTY6:JTY8"/>
    <mergeCell ref="JTZ6:JTZ8"/>
    <mergeCell ref="JUA6:JUA8"/>
    <mergeCell ref="JTP6:JTP8"/>
    <mergeCell ref="JTQ6:JTQ8"/>
    <mergeCell ref="JTR6:JTR8"/>
    <mergeCell ref="JTS6:JTS8"/>
    <mergeCell ref="JTT6:JTT8"/>
    <mergeCell ref="JTU6:JTU8"/>
    <mergeCell ref="JTJ6:JTJ8"/>
    <mergeCell ref="JTK6:JTK8"/>
    <mergeCell ref="JTL6:JTL8"/>
    <mergeCell ref="JTM6:JTM8"/>
    <mergeCell ref="JTN6:JTN8"/>
    <mergeCell ref="JTO6:JTO8"/>
    <mergeCell ref="JTD6:JTD8"/>
    <mergeCell ref="JTE6:JTE8"/>
    <mergeCell ref="JTF6:JTF8"/>
    <mergeCell ref="JTG6:JTG8"/>
    <mergeCell ref="JTH6:JTH8"/>
    <mergeCell ref="JTI6:JTI8"/>
    <mergeCell ref="JSX6:JSX8"/>
    <mergeCell ref="JSY6:JSY8"/>
    <mergeCell ref="JSZ6:JSZ8"/>
    <mergeCell ref="JTA6:JTA8"/>
    <mergeCell ref="JTB6:JTB8"/>
    <mergeCell ref="JTC6:JTC8"/>
    <mergeCell ref="JSR6:JSR8"/>
    <mergeCell ref="JSS6:JSS8"/>
    <mergeCell ref="JST6:JST8"/>
    <mergeCell ref="JSU6:JSU8"/>
    <mergeCell ref="JSV6:JSV8"/>
    <mergeCell ref="JSW6:JSW8"/>
    <mergeCell ref="JSL6:JSL8"/>
    <mergeCell ref="JSM6:JSM8"/>
    <mergeCell ref="JSN6:JSN8"/>
    <mergeCell ref="JSO6:JSO8"/>
    <mergeCell ref="JSP6:JSP8"/>
    <mergeCell ref="JSQ6:JSQ8"/>
    <mergeCell ref="JSF6:JSF8"/>
    <mergeCell ref="JSG6:JSG8"/>
    <mergeCell ref="JSH6:JSH8"/>
    <mergeCell ref="JSI6:JSI8"/>
    <mergeCell ref="JSJ6:JSJ8"/>
    <mergeCell ref="JSK6:JSK8"/>
    <mergeCell ref="JRZ6:JRZ8"/>
    <mergeCell ref="JSA6:JSA8"/>
    <mergeCell ref="JSB6:JSB8"/>
    <mergeCell ref="JSC6:JSC8"/>
    <mergeCell ref="JSD6:JSD8"/>
    <mergeCell ref="JSE6:JSE8"/>
    <mergeCell ref="JRT6:JRT8"/>
    <mergeCell ref="JRU6:JRU8"/>
    <mergeCell ref="JRV6:JRV8"/>
    <mergeCell ref="JRW6:JRW8"/>
    <mergeCell ref="JRX6:JRX8"/>
    <mergeCell ref="JRY6:JRY8"/>
    <mergeCell ref="JRN6:JRN8"/>
    <mergeCell ref="JRO6:JRO8"/>
    <mergeCell ref="JRP6:JRP8"/>
    <mergeCell ref="JRQ6:JRQ8"/>
    <mergeCell ref="JRR6:JRR8"/>
    <mergeCell ref="JRS6:JRS8"/>
    <mergeCell ref="JRH6:JRH8"/>
    <mergeCell ref="JRI6:JRI8"/>
    <mergeCell ref="JRJ6:JRJ8"/>
    <mergeCell ref="JRK6:JRK8"/>
    <mergeCell ref="JRL6:JRL8"/>
    <mergeCell ref="JRM6:JRM8"/>
    <mergeCell ref="JRB6:JRB8"/>
    <mergeCell ref="JRC6:JRC8"/>
    <mergeCell ref="JRD6:JRD8"/>
    <mergeCell ref="JRE6:JRE8"/>
    <mergeCell ref="JRF6:JRF8"/>
    <mergeCell ref="JRG6:JRG8"/>
    <mergeCell ref="JQV6:JQV8"/>
    <mergeCell ref="JQW6:JQW8"/>
    <mergeCell ref="JQX6:JQX8"/>
    <mergeCell ref="JQY6:JQY8"/>
    <mergeCell ref="JQZ6:JQZ8"/>
    <mergeCell ref="JRA6:JRA8"/>
    <mergeCell ref="JQP6:JQP8"/>
    <mergeCell ref="JQQ6:JQQ8"/>
    <mergeCell ref="JQR6:JQR8"/>
    <mergeCell ref="JQS6:JQS8"/>
    <mergeCell ref="JQT6:JQT8"/>
    <mergeCell ref="JQU6:JQU8"/>
    <mergeCell ref="JQJ6:JQJ8"/>
    <mergeCell ref="JQK6:JQK8"/>
    <mergeCell ref="JQL6:JQL8"/>
    <mergeCell ref="JQM6:JQM8"/>
    <mergeCell ref="JQN6:JQN8"/>
    <mergeCell ref="JQO6:JQO8"/>
    <mergeCell ref="JQD6:JQD8"/>
    <mergeCell ref="JQE6:JQE8"/>
    <mergeCell ref="JQF6:JQF8"/>
    <mergeCell ref="JQG6:JQG8"/>
    <mergeCell ref="JQH6:JQH8"/>
    <mergeCell ref="JQI6:JQI8"/>
    <mergeCell ref="JPX6:JPX8"/>
    <mergeCell ref="JPY6:JPY8"/>
    <mergeCell ref="JPZ6:JPZ8"/>
    <mergeCell ref="JQA6:JQA8"/>
    <mergeCell ref="JQB6:JQB8"/>
    <mergeCell ref="JQC6:JQC8"/>
    <mergeCell ref="JPR6:JPR8"/>
    <mergeCell ref="JPS6:JPS8"/>
    <mergeCell ref="JPT6:JPT8"/>
    <mergeCell ref="JPU6:JPU8"/>
    <mergeCell ref="JPV6:JPV8"/>
    <mergeCell ref="JPW6:JPW8"/>
    <mergeCell ref="JPL6:JPL8"/>
    <mergeCell ref="JPM6:JPM8"/>
    <mergeCell ref="JPN6:JPN8"/>
    <mergeCell ref="JPO6:JPO8"/>
    <mergeCell ref="JPP6:JPP8"/>
    <mergeCell ref="JPQ6:JPQ8"/>
    <mergeCell ref="JPF6:JPF8"/>
    <mergeCell ref="JPG6:JPG8"/>
    <mergeCell ref="JPH6:JPH8"/>
    <mergeCell ref="JPI6:JPI8"/>
    <mergeCell ref="JPJ6:JPJ8"/>
    <mergeCell ref="JPK6:JPK8"/>
    <mergeCell ref="JOZ6:JOZ8"/>
    <mergeCell ref="JPA6:JPA8"/>
    <mergeCell ref="JPB6:JPB8"/>
    <mergeCell ref="JPC6:JPC8"/>
    <mergeCell ref="JPD6:JPD8"/>
    <mergeCell ref="JPE6:JPE8"/>
    <mergeCell ref="JOT6:JOT8"/>
    <mergeCell ref="JOU6:JOU8"/>
    <mergeCell ref="JOV6:JOV8"/>
    <mergeCell ref="JOW6:JOW8"/>
    <mergeCell ref="JOX6:JOX8"/>
    <mergeCell ref="JOY6:JOY8"/>
    <mergeCell ref="JON6:JON8"/>
    <mergeCell ref="JOO6:JOO8"/>
    <mergeCell ref="JOP6:JOP8"/>
    <mergeCell ref="JOQ6:JOQ8"/>
    <mergeCell ref="JOR6:JOR8"/>
    <mergeCell ref="JOS6:JOS8"/>
    <mergeCell ref="JOH6:JOH8"/>
    <mergeCell ref="JOI6:JOI8"/>
    <mergeCell ref="JOJ6:JOJ8"/>
    <mergeCell ref="JOK6:JOK8"/>
    <mergeCell ref="JOL6:JOL8"/>
    <mergeCell ref="JOM6:JOM8"/>
    <mergeCell ref="JOB6:JOB8"/>
    <mergeCell ref="JOC6:JOC8"/>
    <mergeCell ref="JOD6:JOD8"/>
    <mergeCell ref="JOE6:JOE8"/>
    <mergeCell ref="JOF6:JOF8"/>
    <mergeCell ref="JOG6:JOG8"/>
    <mergeCell ref="JNV6:JNV8"/>
    <mergeCell ref="JNW6:JNW8"/>
    <mergeCell ref="JNX6:JNX8"/>
    <mergeCell ref="JNY6:JNY8"/>
    <mergeCell ref="JNZ6:JNZ8"/>
    <mergeCell ref="JOA6:JOA8"/>
    <mergeCell ref="JNP6:JNP8"/>
    <mergeCell ref="JNQ6:JNQ8"/>
    <mergeCell ref="JNR6:JNR8"/>
    <mergeCell ref="JNS6:JNS8"/>
    <mergeCell ref="JNT6:JNT8"/>
    <mergeCell ref="JNU6:JNU8"/>
    <mergeCell ref="JNJ6:JNJ8"/>
    <mergeCell ref="JNK6:JNK8"/>
    <mergeCell ref="JNL6:JNL8"/>
    <mergeCell ref="JNM6:JNM8"/>
    <mergeCell ref="JNN6:JNN8"/>
    <mergeCell ref="JNO6:JNO8"/>
    <mergeCell ref="JND6:JND8"/>
    <mergeCell ref="JNE6:JNE8"/>
    <mergeCell ref="JNF6:JNF8"/>
    <mergeCell ref="JNG6:JNG8"/>
    <mergeCell ref="JNH6:JNH8"/>
    <mergeCell ref="JNI6:JNI8"/>
    <mergeCell ref="JMX6:JMX8"/>
    <mergeCell ref="JMY6:JMY8"/>
    <mergeCell ref="JMZ6:JMZ8"/>
    <mergeCell ref="JNA6:JNA8"/>
    <mergeCell ref="JNB6:JNB8"/>
    <mergeCell ref="JNC6:JNC8"/>
    <mergeCell ref="JMR6:JMR8"/>
    <mergeCell ref="JMS6:JMS8"/>
    <mergeCell ref="JMT6:JMT8"/>
    <mergeCell ref="JMU6:JMU8"/>
    <mergeCell ref="JMV6:JMV8"/>
    <mergeCell ref="JMW6:JMW8"/>
    <mergeCell ref="JML6:JML8"/>
    <mergeCell ref="JMM6:JMM8"/>
    <mergeCell ref="JMN6:JMN8"/>
    <mergeCell ref="JMO6:JMO8"/>
    <mergeCell ref="JMP6:JMP8"/>
    <mergeCell ref="JMQ6:JMQ8"/>
    <mergeCell ref="JMF6:JMF8"/>
    <mergeCell ref="JMG6:JMG8"/>
    <mergeCell ref="JMH6:JMH8"/>
    <mergeCell ref="JMI6:JMI8"/>
    <mergeCell ref="JMJ6:JMJ8"/>
    <mergeCell ref="JMK6:JMK8"/>
    <mergeCell ref="JLZ6:JLZ8"/>
    <mergeCell ref="JMA6:JMA8"/>
    <mergeCell ref="JMB6:JMB8"/>
    <mergeCell ref="JMC6:JMC8"/>
    <mergeCell ref="JMD6:JMD8"/>
    <mergeCell ref="JME6:JME8"/>
    <mergeCell ref="JLT6:JLT8"/>
    <mergeCell ref="JLU6:JLU8"/>
    <mergeCell ref="JLV6:JLV8"/>
    <mergeCell ref="JLW6:JLW8"/>
    <mergeCell ref="JLX6:JLX8"/>
    <mergeCell ref="JLY6:JLY8"/>
    <mergeCell ref="JLN6:JLN8"/>
    <mergeCell ref="JLO6:JLO8"/>
    <mergeCell ref="JLP6:JLP8"/>
    <mergeCell ref="JLQ6:JLQ8"/>
    <mergeCell ref="JLR6:JLR8"/>
    <mergeCell ref="JLS6:JLS8"/>
    <mergeCell ref="JLH6:JLH8"/>
    <mergeCell ref="JLI6:JLI8"/>
    <mergeCell ref="JLJ6:JLJ8"/>
    <mergeCell ref="JLK6:JLK8"/>
    <mergeCell ref="JLL6:JLL8"/>
    <mergeCell ref="JLM6:JLM8"/>
    <mergeCell ref="JLB6:JLB8"/>
    <mergeCell ref="JLC6:JLC8"/>
    <mergeCell ref="JLD6:JLD8"/>
    <mergeCell ref="JLE6:JLE8"/>
    <mergeCell ref="JLF6:JLF8"/>
    <mergeCell ref="JLG6:JLG8"/>
    <mergeCell ref="JKV6:JKV8"/>
    <mergeCell ref="JKW6:JKW8"/>
    <mergeCell ref="JKX6:JKX8"/>
    <mergeCell ref="JKY6:JKY8"/>
    <mergeCell ref="JKZ6:JKZ8"/>
    <mergeCell ref="JLA6:JLA8"/>
    <mergeCell ref="JKP6:JKP8"/>
    <mergeCell ref="JKQ6:JKQ8"/>
    <mergeCell ref="JKR6:JKR8"/>
    <mergeCell ref="JKS6:JKS8"/>
    <mergeCell ref="JKT6:JKT8"/>
    <mergeCell ref="JKU6:JKU8"/>
    <mergeCell ref="JKJ6:JKJ8"/>
    <mergeCell ref="JKK6:JKK8"/>
    <mergeCell ref="JKL6:JKL8"/>
    <mergeCell ref="JKM6:JKM8"/>
    <mergeCell ref="JKN6:JKN8"/>
    <mergeCell ref="JKO6:JKO8"/>
    <mergeCell ref="JKD6:JKD8"/>
    <mergeCell ref="JKE6:JKE8"/>
    <mergeCell ref="JKF6:JKF8"/>
    <mergeCell ref="JKG6:JKG8"/>
    <mergeCell ref="JKH6:JKH8"/>
    <mergeCell ref="JKI6:JKI8"/>
    <mergeCell ref="JJX6:JJX8"/>
    <mergeCell ref="JJY6:JJY8"/>
    <mergeCell ref="JJZ6:JJZ8"/>
    <mergeCell ref="JKA6:JKA8"/>
    <mergeCell ref="JKB6:JKB8"/>
    <mergeCell ref="JKC6:JKC8"/>
    <mergeCell ref="JJR6:JJR8"/>
    <mergeCell ref="JJS6:JJS8"/>
    <mergeCell ref="JJT6:JJT8"/>
    <mergeCell ref="JJU6:JJU8"/>
    <mergeCell ref="JJV6:JJV8"/>
    <mergeCell ref="JJW6:JJW8"/>
    <mergeCell ref="JJL6:JJL8"/>
    <mergeCell ref="JJM6:JJM8"/>
    <mergeCell ref="JJN6:JJN8"/>
    <mergeCell ref="JJO6:JJO8"/>
    <mergeCell ref="JJP6:JJP8"/>
    <mergeCell ref="JJQ6:JJQ8"/>
    <mergeCell ref="JJF6:JJF8"/>
    <mergeCell ref="JJG6:JJG8"/>
    <mergeCell ref="JJH6:JJH8"/>
    <mergeCell ref="JJI6:JJI8"/>
    <mergeCell ref="JJJ6:JJJ8"/>
    <mergeCell ref="JJK6:JJK8"/>
    <mergeCell ref="JIZ6:JIZ8"/>
    <mergeCell ref="JJA6:JJA8"/>
    <mergeCell ref="JJB6:JJB8"/>
    <mergeCell ref="JJC6:JJC8"/>
    <mergeCell ref="JJD6:JJD8"/>
    <mergeCell ref="JJE6:JJE8"/>
    <mergeCell ref="JIT6:JIT8"/>
    <mergeCell ref="JIU6:JIU8"/>
    <mergeCell ref="JIV6:JIV8"/>
    <mergeCell ref="JIW6:JIW8"/>
    <mergeCell ref="JIX6:JIX8"/>
    <mergeCell ref="JIY6:JIY8"/>
    <mergeCell ref="JIN6:JIN8"/>
    <mergeCell ref="JIO6:JIO8"/>
    <mergeCell ref="JIP6:JIP8"/>
    <mergeCell ref="JIQ6:JIQ8"/>
    <mergeCell ref="JIR6:JIR8"/>
    <mergeCell ref="JIS6:JIS8"/>
    <mergeCell ref="JIH6:JIH8"/>
    <mergeCell ref="JII6:JII8"/>
    <mergeCell ref="JIJ6:JIJ8"/>
    <mergeCell ref="JIK6:JIK8"/>
    <mergeCell ref="JIL6:JIL8"/>
    <mergeCell ref="JIM6:JIM8"/>
    <mergeCell ref="JIB6:JIB8"/>
    <mergeCell ref="JIC6:JIC8"/>
    <mergeCell ref="JID6:JID8"/>
    <mergeCell ref="JIE6:JIE8"/>
    <mergeCell ref="JIF6:JIF8"/>
    <mergeCell ref="JIG6:JIG8"/>
    <mergeCell ref="JHV6:JHV8"/>
    <mergeCell ref="JHW6:JHW8"/>
    <mergeCell ref="JHX6:JHX8"/>
    <mergeCell ref="JHY6:JHY8"/>
    <mergeCell ref="JHZ6:JHZ8"/>
    <mergeCell ref="JIA6:JIA8"/>
    <mergeCell ref="JHP6:JHP8"/>
    <mergeCell ref="JHQ6:JHQ8"/>
    <mergeCell ref="JHR6:JHR8"/>
    <mergeCell ref="JHS6:JHS8"/>
    <mergeCell ref="JHT6:JHT8"/>
    <mergeCell ref="JHU6:JHU8"/>
    <mergeCell ref="JHJ6:JHJ8"/>
    <mergeCell ref="JHK6:JHK8"/>
    <mergeCell ref="JHL6:JHL8"/>
    <mergeCell ref="JHM6:JHM8"/>
    <mergeCell ref="JHN6:JHN8"/>
    <mergeCell ref="JHO6:JHO8"/>
    <mergeCell ref="JHD6:JHD8"/>
    <mergeCell ref="JHE6:JHE8"/>
    <mergeCell ref="JHF6:JHF8"/>
    <mergeCell ref="JHG6:JHG8"/>
    <mergeCell ref="JHH6:JHH8"/>
    <mergeCell ref="JHI6:JHI8"/>
    <mergeCell ref="JGX6:JGX8"/>
    <mergeCell ref="JGY6:JGY8"/>
    <mergeCell ref="JGZ6:JGZ8"/>
    <mergeCell ref="JHA6:JHA8"/>
    <mergeCell ref="JHB6:JHB8"/>
    <mergeCell ref="JHC6:JHC8"/>
    <mergeCell ref="JGR6:JGR8"/>
    <mergeCell ref="JGS6:JGS8"/>
    <mergeCell ref="JGT6:JGT8"/>
    <mergeCell ref="JGU6:JGU8"/>
    <mergeCell ref="JGV6:JGV8"/>
    <mergeCell ref="JGW6:JGW8"/>
    <mergeCell ref="JGL6:JGL8"/>
    <mergeCell ref="JGM6:JGM8"/>
    <mergeCell ref="JGN6:JGN8"/>
    <mergeCell ref="JGO6:JGO8"/>
    <mergeCell ref="JGP6:JGP8"/>
    <mergeCell ref="JGQ6:JGQ8"/>
    <mergeCell ref="JGF6:JGF8"/>
    <mergeCell ref="JGG6:JGG8"/>
    <mergeCell ref="JGH6:JGH8"/>
    <mergeCell ref="JGI6:JGI8"/>
    <mergeCell ref="JGJ6:JGJ8"/>
    <mergeCell ref="JGK6:JGK8"/>
    <mergeCell ref="JFZ6:JFZ8"/>
    <mergeCell ref="JGA6:JGA8"/>
    <mergeCell ref="JGB6:JGB8"/>
    <mergeCell ref="JGC6:JGC8"/>
    <mergeCell ref="JGD6:JGD8"/>
    <mergeCell ref="JGE6:JGE8"/>
    <mergeCell ref="JFT6:JFT8"/>
    <mergeCell ref="JFU6:JFU8"/>
    <mergeCell ref="JFV6:JFV8"/>
    <mergeCell ref="JFW6:JFW8"/>
    <mergeCell ref="JFX6:JFX8"/>
    <mergeCell ref="JFY6:JFY8"/>
    <mergeCell ref="JFN6:JFN8"/>
    <mergeCell ref="JFO6:JFO8"/>
    <mergeCell ref="JFP6:JFP8"/>
    <mergeCell ref="JFQ6:JFQ8"/>
    <mergeCell ref="JFR6:JFR8"/>
    <mergeCell ref="JFS6:JFS8"/>
    <mergeCell ref="JFH6:JFH8"/>
    <mergeCell ref="JFI6:JFI8"/>
    <mergeCell ref="JFJ6:JFJ8"/>
    <mergeCell ref="JFK6:JFK8"/>
    <mergeCell ref="JFL6:JFL8"/>
    <mergeCell ref="JFM6:JFM8"/>
    <mergeCell ref="JFB6:JFB8"/>
    <mergeCell ref="JFC6:JFC8"/>
    <mergeCell ref="JFD6:JFD8"/>
    <mergeCell ref="JFE6:JFE8"/>
    <mergeCell ref="JFF6:JFF8"/>
    <mergeCell ref="JFG6:JFG8"/>
    <mergeCell ref="JEV6:JEV8"/>
    <mergeCell ref="JEW6:JEW8"/>
    <mergeCell ref="JEX6:JEX8"/>
    <mergeCell ref="JEY6:JEY8"/>
    <mergeCell ref="JEZ6:JEZ8"/>
    <mergeCell ref="JFA6:JFA8"/>
    <mergeCell ref="JEP6:JEP8"/>
    <mergeCell ref="JEQ6:JEQ8"/>
    <mergeCell ref="JER6:JER8"/>
    <mergeCell ref="JES6:JES8"/>
    <mergeCell ref="JET6:JET8"/>
    <mergeCell ref="JEU6:JEU8"/>
    <mergeCell ref="JEJ6:JEJ8"/>
    <mergeCell ref="JEK6:JEK8"/>
    <mergeCell ref="JEL6:JEL8"/>
    <mergeCell ref="JEM6:JEM8"/>
    <mergeCell ref="JEN6:JEN8"/>
    <mergeCell ref="JEO6:JEO8"/>
    <mergeCell ref="JED6:JED8"/>
    <mergeCell ref="JEE6:JEE8"/>
    <mergeCell ref="JEF6:JEF8"/>
    <mergeCell ref="JEG6:JEG8"/>
    <mergeCell ref="JEH6:JEH8"/>
    <mergeCell ref="JEI6:JEI8"/>
    <mergeCell ref="JDX6:JDX8"/>
    <mergeCell ref="JDY6:JDY8"/>
    <mergeCell ref="JDZ6:JDZ8"/>
    <mergeCell ref="JEA6:JEA8"/>
    <mergeCell ref="JEB6:JEB8"/>
    <mergeCell ref="JEC6:JEC8"/>
    <mergeCell ref="JDR6:JDR8"/>
    <mergeCell ref="JDS6:JDS8"/>
    <mergeCell ref="JDT6:JDT8"/>
    <mergeCell ref="JDU6:JDU8"/>
    <mergeCell ref="JDV6:JDV8"/>
    <mergeCell ref="JDW6:JDW8"/>
    <mergeCell ref="JDL6:JDL8"/>
    <mergeCell ref="JDM6:JDM8"/>
    <mergeCell ref="JDN6:JDN8"/>
    <mergeCell ref="JDO6:JDO8"/>
    <mergeCell ref="JDP6:JDP8"/>
    <mergeCell ref="JDQ6:JDQ8"/>
    <mergeCell ref="JDF6:JDF8"/>
    <mergeCell ref="JDG6:JDG8"/>
    <mergeCell ref="JDH6:JDH8"/>
    <mergeCell ref="JDI6:JDI8"/>
    <mergeCell ref="JDJ6:JDJ8"/>
    <mergeCell ref="JDK6:JDK8"/>
    <mergeCell ref="JCZ6:JCZ8"/>
    <mergeCell ref="JDA6:JDA8"/>
    <mergeCell ref="JDB6:JDB8"/>
    <mergeCell ref="JDC6:JDC8"/>
    <mergeCell ref="JDD6:JDD8"/>
    <mergeCell ref="JDE6:JDE8"/>
    <mergeCell ref="JCT6:JCT8"/>
    <mergeCell ref="JCU6:JCU8"/>
    <mergeCell ref="JCV6:JCV8"/>
    <mergeCell ref="JCW6:JCW8"/>
    <mergeCell ref="JCX6:JCX8"/>
    <mergeCell ref="JCY6:JCY8"/>
    <mergeCell ref="JCN6:JCN8"/>
    <mergeCell ref="JCO6:JCO8"/>
    <mergeCell ref="JCP6:JCP8"/>
    <mergeCell ref="JCQ6:JCQ8"/>
    <mergeCell ref="JCR6:JCR8"/>
    <mergeCell ref="JCS6:JCS8"/>
    <mergeCell ref="JCH6:JCH8"/>
    <mergeCell ref="JCI6:JCI8"/>
    <mergeCell ref="JCJ6:JCJ8"/>
    <mergeCell ref="JCK6:JCK8"/>
    <mergeCell ref="JCL6:JCL8"/>
    <mergeCell ref="JCM6:JCM8"/>
    <mergeCell ref="JCB6:JCB8"/>
    <mergeCell ref="JCC6:JCC8"/>
    <mergeCell ref="JCD6:JCD8"/>
    <mergeCell ref="JCE6:JCE8"/>
    <mergeCell ref="JCF6:JCF8"/>
    <mergeCell ref="JCG6:JCG8"/>
    <mergeCell ref="JBV6:JBV8"/>
    <mergeCell ref="JBW6:JBW8"/>
    <mergeCell ref="JBX6:JBX8"/>
    <mergeCell ref="JBY6:JBY8"/>
    <mergeCell ref="JBZ6:JBZ8"/>
    <mergeCell ref="JCA6:JCA8"/>
    <mergeCell ref="JBP6:JBP8"/>
    <mergeCell ref="JBQ6:JBQ8"/>
    <mergeCell ref="JBR6:JBR8"/>
    <mergeCell ref="JBS6:JBS8"/>
    <mergeCell ref="JBT6:JBT8"/>
    <mergeCell ref="JBU6:JBU8"/>
    <mergeCell ref="JBJ6:JBJ8"/>
    <mergeCell ref="JBK6:JBK8"/>
    <mergeCell ref="JBL6:JBL8"/>
    <mergeCell ref="JBM6:JBM8"/>
    <mergeCell ref="JBN6:JBN8"/>
    <mergeCell ref="JBO6:JBO8"/>
    <mergeCell ref="JBD6:JBD8"/>
    <mergeCell ref="JBE6:JBE8"/>
    <mergeCell ref="JBF6:JBF8"/>
    <mergeCell ref="JBG6:JBG8"/>
    <mergeCell ref="JBH6:JBH8"/>
    <mergeCell ref="JBI6:JBI8"/>
    <mergeCell ref="JAX6:JAX8"/>
    <mergeCell ref="JAY6:JAY8"/>
    <mergeCell ref="JAZ6:JAZ8"/>
    <mergeCell ref="JBA6:JBA8"/>
    <mergeCell ref="JBB6:JBB8"/>
    <mergeCell ref="JBC6:JBC8"/>
    <mergeCell ref="JAR6:JAR8"/>
    <mergeCell ref="JAS6:JAS8"/>
    <mergeCell ref="JAT6:JAT8"/>
    <mergeCell ref="JAU6:JAU8"/>
    <mergeCell ref="JAV6:JAV8"/>
    <mergeCell ref="JAW6:JAW8"/>
    <mergeCell ref="JAL6:JAL8"/>
    <mergeCell ref="JAM6:JAM8"/>
    <mergeCell ref="JAN6:JAN8"/>
    <mergeCell ref="JAO6:JAO8"/>
    <mergeCell ref="JAP6:JAP8"/>
    <mergeCell ref="JAQ6:JAQ8"/>
    <mergeCell ref="JAF6:JAF8"/>
    <mergeCell ref="JAG6:JAG8"/>
    <mergeCell ref="JAH6:JAH8"/>
    <mergeCell ref="JAI6:JAI8"/>
    <mergeCell ref="JAJ6:JAJ8"/>
    <mergeCell ref="JAK6:JAK8"/>
    <mergeCell ref="IZZ6:IZZ8"/>
    <mergeCell ref="JAA6:JAA8"/>
    <mergeCell ref="JAB6:JAB8"/>
    <mergeCell ref="JAC6:JAC8"/>
    <mergeCell ref="JAD6:JAD8"/>
    <mergeCell ref="JAE6:JAE8"/>
    <mergeCell ref="IZT6:IZT8"/>
    <mergeCell ref="IZU6:IZU8"/>
    <mergeCell ref="IZV6:IZV8"/>
    <mergeCell ref="IZW6:IZW8"/>
    <mergeCell ref="IZX6:IZX8"/>
    <mergeCell ref="IZY6:IZY8"/>
    <mergeCell ref="IZN6:IZN8"/>
    <mergeCell ref="IZO6:IZO8"/>
    <mergeCell ref="IZP6:IZP8"/>
    <mergeCell ref="IZQ6:IZQ8"/>
    <mergeCell ref="IZR6:IZR8"/>
    <mergeCell ref="IZS6:IZS8"/>
    <mergeCell ref="IZH6:IZH8"/>
    <mergeCell ref="IZI6:IZI8"/>
    <mergeCell ref="IZJ6:IZJ8"/>
    <mergeCell ref="IZK6:IZK8"/>
    <mergeCell ref="IZL6:IZL8"/>
    <mergeCell ref="IZM6:IZM8"/>
    <mergeCell ref="IZB6:IZB8"/>
    <mergeCell ref="IZC6:IZC8"/>
    <mergeCell ref="IZD6:IZD8"/>
    <mergeCell ref="IZE6:IZE8"/>
    <mergeCell ref="IZF6:IZF8"/>
    <mergeCell ref="IZG6:IZG8"/>
    <mergeCell ref="IYV6:IYV8"/>
    <mergeCell ref="IYW6:IYW8"/>
    <mergeCell ref="IYX6:IYX8"/>
    <mergeCell ref="IYY6:IYY8"/>
    <mergeCell ref="IYZ6:IYZ8"/>
    <mergeCell ref="IZA6:IZA8"/>
    <mergeCell ref="IYP6:IYP8"/>
    <mergeCell ref="IYQ6:IYQ8"/>
    <mergeCell ref="IYR6:IYR8"/>
    <mergeCell ref="IYS6:IYS8"/>
    <mergeCell ref="IYT6:IYT8"/>
    <mergeCell ref="IYU6:IYU8"/>
    <mergeCell ref="IYJ6:IYJ8"/>
    <mergeCell ref="IYK6:IYK8"/>
    <mergeCell ref="IYL6:IYL8"/>
    <mergeCell ref="IYM6:IYM8"/>
    <mergeCell ref="IYN6:IYN8"/>
    <mergeCell ref="IYO6:IYO8"/>
    <mergeCell ref="IYD6:IYD8"/>
    <mergeCell ref="IYE6:IYE8"/>
    <mergeCell ref="IYF6:IYF8"/>
    <mergeCell ref="IYG6:IYG8"/>
    <mergeCell ref="IYH6:IYH8"/>
    <mergeCell ref="IYI6:IYI8"/>
    <mergeCell ref="IXX6:IXX8"/>
    <mergeCell ref="IXY6:IXY8"/>
    <mergeCell ref="IXZ6:IXZ8"/>
    <mergeCell ref="IYA6:IYA8"/>
    <mergeCell ref="IYB6:IYB8"/>
    <mergeCell ref="IYC6:IYC8"/>
    <mergeCell ref="IXR6:IXR8"/>
    <mergeCell ref="IXS6:IXS8"/>
    <mergeCell ref="IXT6:IXT8"/>
    <mergeCell ref="IXU6:IXU8"/>
    <mergeCell ref="IXV6:IXV8"/>
    <mergeCell ref="IXW6:IXW8"/>
    <mergeCell ref="IXL6:IXL8"/>
    <mergeCell ref="IXM6:IXM8"/>
    <mergeCell ref="IXN6:IXN8"/>
    <mergeCell ref="IXO6:IXO8"/>
    <mergeCell ref="IXP6:IXP8"/>
    <mergeCell ref="IXQ6:IXQ8"/>
    <mergeCell ref="IXF6:IXF8"/>
    <mergeCell ref="IXG6:IXG8"/>
    <mergeCell ref="IXH6:IXH8"/>
    <mergeCell ref="IXI6:IXI8"/>
    <mergeCell ref="IXJ6:IXJ8"/>
    <mergeCell ref="IXK6:IXK8"/>
    <mergeCell ref="IWZ6:IWZ8"/>
    <mergeCell ref="IXA6:IXA8"/>
    <mergeCell ref="IXB6:IXB8"/>
    <mergeCell ref="IXC6:IXC8"/>
    <mergeCell ref="IXD6:IXD8"/>
    <mergeCell ref="IXE6:IXE8"/>
    <mergeCell ref="IWT6:IWT8"/>
    <mergeCell ref="IWU6:IWU8"/>
    <mergeCell ref="IWV6:IWV8"/>
    <mergeCell ref="IWW6:IWW8"/>
    <mergeCell ref="IWX6:IWX8"/>
    <mergeCell ref="IWY6:IWY8"/>
    <mergeCell ref="IWN6:IWN8"/>
    <mergeCell ref="IWO6:IWO8"/>
    <mergeCell ref="IWP6:IWP8"/>
    <mergeCell ref="IWQ6:IWQ8"/>
    <mergeCell ref="IWR6:IWR8"/>
    <mergeCell ref="IWS6:IWS8"/>
    <mergeCell ref="IWH6:IWH8"/>
    <mergeCell ref="IWI6:IWI8"/>
    <mergeCell ref="IWJ6:IWJ8"/>
    <mergeCell ref="IWK6:IWK8"/>
    <mergeCell ref="IWL6:IWL8"/>
    <mergeCell ref="IWM6:IWM8"/>
    <mergeCell ref="IWB6:IWB8"/>
    <mergeCell ref="IWC6:IWC8"/>
    <mergeCell ref="IWD6:IWD8"/>
    <mergeCell ref="IWE6:IWE8"/>
    <mergeCell ref="IWF6:IWF8"/>
    <mergeCell ref="IWG6:IWG8"/>
    <mergeCell ref="IVV6:IVV8"/>
    <mergeCell ref="IVW6:IVW8"/>
    <mergeCell ref="IVX6:IVX8"/>
    <mergeCell ref="IVY6:IVY8"/>
    <mergeCell ref="IVZ6:IVZ8"/>
    <mergeCell ref="IWA6:IWA8"/>
    <mergeCell ref="IVP6:IVP8"/>
    <mergeCell ref="IVQ6:IVQ8"/>
    <mergeCell ref="IVR6:IVR8"/>
    <mergeCell ref="IVS6:IVS8"/>
    <mergeCell ref="IVT6:IVT8"/>
    <mergeCell ref="IVU6:IVU8"/>
    <mergeCell ref="IVJ6:IVJ8"/>
    <mergeCell ref="IVK6:IVK8"/>
    <mergeCell ref="IVL6:IVL8"/>
    <mergeCell ref="IVM6:IVM8"/>
    <mergeCell ref="IVN6:IVN8"/>
    <mergeCell ref="IVO6:IVO8"/>
    <mergeCell ref="IVD6:IVD8"/>
    <mergeCell ref="IVE6:IVE8"/>
    <mergeCell ref="IVF6:IVF8"/>
    <mergeCell ref="IVG6:IVG8"/>
    <mergeCell ref="IVH6:IVH8"/>
    <mergeCell ref="IVI6:IVI8"/>
    <mergeCell ref="IUX6:IUX8"/>
    <mergeCell ref="IUY6:IUY8"/>
    <mergeCell ref="IUZ6:IUZ8"/>
    <mergeCell ref="IVA6:IVA8"/>
    <mergeCell ref="IVB6:IVB8"/>
    <mergeCell ref="IVC6:IVC8"/>
    <mergeCell ref="IUR6:IUR8"/>
    <mergeCell ref="IUS6:IUS8"/>
    <mergeCell ref="IUT6:IUT8"/>
    <mergeCell ref="IUU6:IUU8"/>
    <mergeCell ref="IUV6:IUV8"/>
    <mergeCell ref="IUW6:IUW8"/>
    <mergeCell ref="IUL6:IUL8"/>
    <mergeCell ref="IUM6:IUM8"/>
    <mergeCell ref="IUN6:IUN8"/>
    <mergeCell ref="IUO6:IUO8"/>
    <mergeCell ref="IUP6:IUP8"/>
    <mergeCell ref="IUQ6:IUQ8"/>
    <mergeCell ref="IUF6:IUF8"/>
    <mergeCell ref="IUG6:IUG8"/>
    <mergeCell ref="IUH6:IUH8"/>
    <mergeCell ref="IUI6:IUI8"/>
    <mergeCell ref="IUJ6:IUJ8"/>
    <mergeCell ref="IUK6:IUK8"/>
    <mergeCell ref="ITZ6:ITZ8"/>
    <mergeCell ref="IUA6:IUA8"/>
    <mergeCell ref="IUB6:IUB8"/>
    <mergeCell ref="IUC6:IUC8"/>
    <mergeCell ref="IUD6:IUD8"/>
    <mergeCell ref="IUE6:IUE8"/>
    <mergeCell ref="ITT6:ITT8"/>
    <mergeCell ref="ITU6:ITU8"/>
    <mergeCell ref="ITV6:ITV8"/>
    <mergeCell ref="ITW6:ITW8"/>
    <mergeCell ref="ITX6:ITX8"/>
    <mergeCell ref="ITY6:ITY8"/>
    <mergeCell ref="ITN6:ITN8"/>
    <mergeCell ref="ITO6:ITO8"/>
    <mergeCell ref="ITP6:ITP8"/>
    <mergeCell ref="ITQ6:ITQ8"/>
    <mergeCell ref="ITR6:ITR8"/>
    <mergeCell ref="ITS6:ITS8"/>
    <mergeCell ref="ITH6:ITH8"/>
    <mergeCell ref="ITI6:ITI8"/>
    <mergeCell ref="ITJ6:ITJ8"/>
    <mergeCell ref="ITK6:ITK8"/>
    <mergeCell ref="ITL6:ITL8"/>
    <mergeCell ref="ITM6:ITM8"/>
    <mergeCell ref="ITB6:ITB8"/>
    <mergeCell ref="ITC6:ITC8"/>
    <mergeCell ref="ITD6:ITD8"/>
    <mergeCell ref="ITE6:ITE8"/>
    <mergeCell ref="ITF6:ITF8"/>
    <mergeCell ref="ITG6:ITG8"/>
    <mergeCell ref="ISV6:ISV8"/>
    <mergeCell ref="ISW6:ISW8"/>
    <mergeCell ref="ISX6:ISX8"/>
    <mergeCell ref="ISY6:ISY8"/>
    <mergeCell ref="ISZ6:ISZ8"/>
    <mergeCell ref="ITA6:ITA8"/>
    <mergeCell ref="ISP6:ISP8"/>
    <mergeCell ref="ISQ6:ISQ8"/>
    <mergeCell ref="ISR6:ISR8"/>
    <mergeCell ref="ISS6:ISS8"/>
    <mergeCell ref="IST6:IST8"/>
    <mergeCell ref="ISU6:ISU8"/>
    <mergeCell ref="ISJ6:ISJ8"/>
    <mergeCell ref="ISK6:ISK8"/>
    <mergeCell ref="ISL6:ISL8"/>
    <mergeCell ref="ISM6:ISM8"/>
    <mergeCell ref="ISN6:ISN8"/>
    <mergeCell ref="ISO6:ISO8"/>
    <mergeCell ref="ISD6:ISD8"/>
    <mergeCell ref="ISE6:ISE8"/>
    <mergeCell ref="ISF6:ISF8"/>
    <mergeCell ref="ISG6:ISG8"/>
    <mergeCell ref="ISH6:ISH8"/>
    <mergeCell ref="ISI6:ISI8"/>
    <mergeCell ref="IRX6:IRX8"/>
    <mergeCell ref="IRY6:IRY8"/>
    <mergeCell ref="IRZ6:IRZ8"/>
    <mergeCell ref="ISA6:ISA8"/>
    <mergeCell ref="ISB6:ISB8"/>
    <mergeCell ref="ISC6:ISC8"/>
    <mergeCell ref="IRR6:IRR8"/>
    <mergeCell ref="IRS6:IRS8"/>
    <mergeCell ref="IRT6:IRT8"/>
    <mergeCell ref="IRU6:IRU8"/>
    <mergeCell ref="IRV6:IRV8"/>
    <mergeCell ref="IRW6:IRW8"/>
    <mergeCell ref="IRL6:IRL8"/>
    <mergeCell ref="IRM6:IRM8"/>
    <mergeCell ref="IRN6:IRN8"/>
    <mergeCell ref="IRO6:IRO8"/>
    <mergeCell ref="IRP6:IRP8"/>
    <mergeCell ref="IRQ6:IRQ8"/>
    <mergeCell ref="IRF6:IRF8"/>
    <mergeCell ref="IRG6:IRG8"/>
    <mergeCell ref="IRH6:IRH8"/>
    <mergeCell ref="IRI6:IRI8"/>
    <mergeCell ref="IRJ6:IRJ8"/>
    <mergeCell ref="IRK6:IRK8"/>
    <mergeCell ref="IQZ6:IQZ8"/>
    <mergeCell ref="IRA6:IRA8"/>
    <mergeCell ref="IRB6:IRB8"/>
    <mergeCell ref="IRC6:IRC8"/>
    <mergeCell ref="IRD6:IRD8"/>
    <mergeCell ref="IRE6:IRE8"/>
    <mergeCell ref="IQT6:IQT8"/>
    <mergeCell ref="IQU6:IQU8"/>
    <mergeCell ref="IQV6:IQV8"/>
    <mergeCell ref="IQW6:IQW8"/>
    <mergeCell ref="IQX6:IQX8"/>
    <mergeCell ref="IQY6:IQY8"/>
    <mergeCell ref="IQN6:IQN8"/>
    <mergeCell ref="IQO6:IQO8"/>
    <mergeCell ref="IQP6:IQP8"/>
    <mergeCell ref="IQQ6:IQQ8"/>
    <mergeCell ref="IQR6:IQR8"/>
    <mergeCell ref="IQS6:IQS8"/>
    <mergeCell ref="IQH6:IQH8"/>
    <mergeCell ref="IQI6:IQI8"/>
    <mergeCell ref="IQJ6:IQJ8"/>
    <mergeCell ref="IQK6:IQK8"/>
    <mergeCell ref="IQL6:IQL8"/>
    <mergeCell ref="IQM6:IQM8"/>
    <mergeCell ref="IQB6:IQB8"/>
    <mergeCell ref="IQC6:IQC8"/>
    <mergeCell ref="IQD6:IQD8"/>
    <mergeCell ref="IQE6:IQE8"/>
    <mergeCell ref="IQF6:IQF8"/>
    <mergeCell ref="IQG6:IQG8"/>
    <mergeCell ref="IPV6:IPV8"/>
    <mergeCell ref="IPW6:IPW8"/>
    <mergeCell ref="IPX6:IPX8"/>
    <mergeCell ref="IPY6:IPY8"/>
    <mergeCell ref="IPZ6:IPZ8"/>
    <mergeCell ref="IQA6:IQA8"/>
    <mergeCell ref="IPP6:IPP8"/>
    <mergeCell ref="IPQ6:IPQ8"/>
    <mergeCell ref="IPR6:IPR8"/>
    <mergeCell ref="IPS6:IPS8"/>
    <mergeCell ref="IPT6:IPT8"/>
    <mergeCell ref="IPU6:IPU8"/>
    <mergeCell ref="IPJ6:IPJ8"/>
    <mergeCell ref="IPK6:IPK8"/>
    <mergeCell ref="IPL6:IPL8"/>
    <mergeCell ref="IPM6:IPM8"/>
    <mergeCell ref="IPN6:IPN8"/>
    <mergeCell ref="IPO6:IPO8"/>
    <mergeCell ref="IPD6:IPD8"/>
    <mergeCell ref="IPE6:IPE8"/>
    <mergeCell ref="IPF6:IPF8"/>
    <mergeCell ref="IPG6:IPG8"/>
    <mergeCell ref="IPH6:IPH8"/>
    <mergeCell ref="IPI6:IPI8"/>
    <mergeCell ref="IOX6:IOX8"/>
    <mergeCell ref="IOY6:IOY8"/>
    <mergeCell ref="IOZ6:IOZ8"/>
    <mergeCell ref="IPA6:IPA8"/>
    <mergeCell ref="IPB6:IPB8"/>
    <mergeCell ref="IPC6:IPC8"/>
    <mergeCell ref="IOR6:IOR8"/>
    <mergeCell ref="IOS6:IOS8"/>
    <mergeCell ref="IOT6:IOT8"/>
    <mergeCell ref="IOU6:IOU8"/>
    <mergeCell ref="IOV6:IOV8"/>
    <mergeCell ref="IOW6:IOW8"/>
    <mergeCell ref="IOL6:IOL8"/>
    <mergeCell ref="IOM6:IOM8"/>
    <mergeCell ref="ION6:ION8"/>
    <mergeCell ref="IOO6:IOO8"/>
    <mergeCell ref="IOP6:IOP8"/>
    <mergeCell ref="IOQ6:IOQ8"/>
    <mergeCell ref="IOF6:IOF8"/>
    <mergeCell ref="IOG6:IOG8"/>
    <mergeCell ref="IOH6:IOH8"/>
    <mergeCell ref="IOI6:IOI8"/>
    <mergeCell ref="IOJ6:IOJ8"/>
    <mergeCell ref="IOK6:IOK8"/>
    <mergeCell ref="INZ6:INZ8"/>
    <mergeCell ref="IOA6:IOA8"/>
    <mergeCell ref="IOB6:IOB8"/>
    <mergeCell ref="IOC6:IOC8"/>
    <mergeCell ref="IOD6:IOD8"/>
    <mergeCell ref="IOE6:IOE8"/>
    <mergeCell ref="INT6:INT8"/>
    <mergeCell ref="INU6:INU8"/>
    <mergeCell ref="INV6:INV8"/>
    <mergeCell ref="INW6:INW8"/>
    <mergeCell ref="INX6:INX8"/>
    <mergeCell ref="INY6:INY8"/>
    <mergeCell ref="INN6:INN8"/>
    <mergeCell ref="INO6:INO8"/>
    <mergeCell ref="INP6:INP8"/>
    <mergeCell ref="INQ6:INQ8"/>
    <mergeCell ref="INR6:INR8"/>
    <mergeCell ref="INS6:INS8"/>
    <mergeCell ref="INH6:INH8"/>
    <mergeCell ref="INI6:INI8"/>
    <mergeCell ref="INJ6:INJ8"/>
    <mergeCell ref="INK6:INK8"/>
    <mergeCell ref="INL6:INL8"/>
    <mergeCell ref="INM6:INM8"/>
    <mergeCell ref="INB6:INB8"/>
    <mergeCell ref="INC6:INC8"/>
    <mergeCell ref="IND6:IND8"/>
    <mergeCell ref="INE6:INE8"/>
    <mergeCell ref="INF6:INF8"/>
    <mergeCell ref="ING6:ING8"/>
    <mergeCell ref="IMV6:IMV8"/>
    <mergeCell ref="IMW6:IMW8"/>
    <mergeCell ref="IMX6:IMX8"/>
    <mergeCell ref="IMY6:IMY8"/>
    <mergeCell ref="IMZ6:IMZ8"/>
    <mergeCell ref="INA6:INA8"/>
    <mergeCell ref="IMP6:IMP8"/>
    <mergeCell ref="IMQ6:IMQ8"/>
    <mergeCell ref="IMR6:IMR8"/>
    <mergeCell ref="IMS6:IMS8"/>
    <mergeCell ref="IMT6:IMT8"/>
    <mergeCell ref="IMU6:IMU8"/>
    <mergeCell ref="IMJ6:IMJ8"/>
    <mergeCell ref="IMK6:IMK8"/>
    <mergeCell ref="IML6:IML8"/>
    <mergeCell ref="IMM6:IMM8"/>
    <mergeCell ref="IMN6:IMN8"/>
    <mergeCell ref="IMO6:IMO8"/>
    <mergeCell ref="IMD6:IMD8"/>
    <mergeCell ref="IME6:IME8"/>
    <mergeCell ref="IMF6:IMF8"/>
    <mergeCell ref="IMG6:IMG8"/>
    <mergeCell ref="IMH6:IMH8"/>
    <mergeCell ref="IMI6:IMI8"/>
    <mergeCell ref="ILX6:ILX8"/>
    <mergeCell ref="ILY6:ILY8"/>
    <mergeCell ref="ILZ6:ILZ8"/>
    <mergeCell ref="IMA6:IMA8"/>
    <mergeCell ref="IMB6:IMB8"/>
    <mergeCell ref="IMC6:IMC8"/>
    <mergeCell ref="ILR6:ILR8"/>
    <mergeCell ref="ILS6:ILS8"/>
    <mergeCell ref="ILT6:ILT8"/>
    <mergeCell ref="ILU6:ILU8"/>
    <mergeCell ref="ILV6:ILV8"/>
    <mergeCell ref="ILW6:ILW8"/>
    <mergeCell ref="ILL6:ILL8"/>
    <mergeCell ref="ILM6:ILM8"/>
    <mergeCell ref="ILN6:ILN8"/>
    <mergeCell ref="ILO6:ILO8"/>
    <mergeCell ref="ILP6:ILP8"/>
    <mergeCell ref="ILQ6:ILQ8"/>
    <mergeCell ref="ILF6:ILF8"/>
    <mergeCell ref="ILG6:ILG8"/>
    <mergeCell ref="ILH6:ILH8"/>
    <mergeCell ref="ILI6:ILI8"/>
    <mergeCell ref="ILJ6:ILJ8"/>
    <mergeCell ref="ILK6:ILK8"/>
    <mergeCell ref="IKZ6:IKZ8"/>
    <mergeCell ref="ILA6:ILA8"/>
    <mergeCell ref="ILB6:ILB8"/>
    <mergeCell ref="ILC6:ILC8"/>
    <mergeCell ref="ILD6:ILD8"/>
    <mergeCell ref="ILE6:ILE8"/>
    <mergeCell ref="IKT6:IKT8"/>
    <mergeCell ref="IKU6:IKU8"/>
    <mergeCell ref="IKV6:IKV8"/>
    <mergeCell ref="IKW6:IKW8"/>
    <mergeCell ref="IKX6:IKX8"/>
    <mergeCell ref="IKY6:IKY8"/>
    <mergeCell ref="IKN6:IKN8"/>
    <mergeCell ref="IKO6:IKO8"/>
    <mergeCell ref="IKP6:IKP8"/>
    <mergeCell ref="IKQ6:IKQ8"/>
    <mergeCell ref="IKR6:IKR8"/>
    <mergeCell ref="IKS6:IKS8"/>
    <mergeCell ref="IKH6:IKH8"/>
    <mergeCell ref="IKI6:IKI8"/>
    <mergeCell ref="IKJ6:IKJ8"/>
    <mergeCell ref="IKK6:IKK8"/>
    <mergeCell ref="IKL6:IKL8"/>
    <mergeCell ref="IKM6:IKM8"/>
    <mergeCell ref="IKB6:IKB8"/>
    <mergeCell ref="IKC6:IKC8"/>
    <mergeCell ref="IKD6:IKD8"/>
    <mergeCell ref="IKE6:IKE8"/>
    <mergeCell ref="IKF6:IKF8"/>
    <mergeCell ref="IKG6:IKG8"/>
    <mergeCell ref="IJV6:IJV8"/>
    <mergeCell ref="IJW6:IJW8"/>
    <mergeCell ref="IJX6:IJX8"/>
    <mergeCell ref="IJY6:IJY8"/>
    <mergeCell ref="IJZ6:IJZ8"/>
    <mergeCell ref="IKA6:IKA8"/>
    <mergeCell ref="IJP6:IJP8"/>
    <mergeCell ref="IJQ6:IJQ8"/>
    <mergeCell ref="IJR6:IJR8"/>
    <mergeCell ref="IJS6:IJS8"/>
    <mergeCell ref="IJT6:IJT8"/>
    <mergeCell ref="IJU6:IJU8"/>
    <mergeCell ref="IJJ6:IJJ8"/>
    <mergeCell ref="IJK6:IJK8"/>
    <mergeCell ref="IJL6:IJL8"/>
    <mergeCell ref="IJM6:IJM8"/>
    <mergeCell ref="IJN6:IJN8"/>
    <mergeCell ref="IJO6:IJO8"/>
    <mergeCell ref="IJD6:IJD8"/>
    <mergeCell ref="IJE6:IJE8"/>
    <mergeCell ref="IJF6:IJF8"/>
    <mergeCell ref="IJG6:IJG8"/>
    <mergeCell ref="IJH6:IJH8"/>
    <mergeCell ref="IJI6:IJI8"/>
    <mergeCell ref="IIX6:IIX8"/>
    <mergeCell ref="IIY6:IIY8"/>
    <mergeCell ref="IIZ6:IIZ8"/>
    <mergeCell ref="IJA6:IJA8"/>
    <mergeCell ref="IJB6:IJB8"/>
    <mergeCell ref="IJC6:IJC8"/>
    <mergeCell ref="IIR6:IIR8"/>
    <mergeCell ref="IIS6:IIS8"/>
    <mergeCell ref="IIT6:IIT8"/>
    <mergeCell ref="IIU6:IIU8"/>
    <mergeCell ref="IIV6:IIV8"/>
    <mergeCell ref="IIW6:IIW8"/>
    <mergeCell ref="IIL6:IIL8"/>
    <mergeCell ref="IIM6:IIM8"/>
    <mergeCell ref="IIN6:IIN8"/>
    <mergeCell ref="IIO6:IIO8"/>
    <mergeCell ref="IIP6:IIP8"/>
    <mergeCell ref="IIQ6:IIQ8"/>
    <mergeCell ref="IIF6:IIF8"/>
    <mergeCell ref="IIG6:IIG8"/>
    <mergeCell ref="IIH6:IIH8"/>
    <mergeCell ref="III6:III8"/>
    <mergeCell ref="IIJ6:IIJ8"/>
    <mergeCell ref="IIK6:IIK8"/>
    <mergeCell ref="IHZ6:IHZ8"/>
    <mergeCell ref="IIA6:IIA8"/>
    <mergeCell ref="IIB6:IIB8"/>
    <mergeCell ref="IIC6:IIC8"/>
    <mergeCell ref="IID6:IID8"/>
    <mergeCell ref="IIE6:IIE8"/>
    <mergeCell ref="IHT6:IHT8"/>
    <mergeCell ref="IHU6:IHU8"/>
    <mergeCell ref="IHV6:IHV8"/>
    <mergeCell ref="IHW6:IHW8"/>
    <mergeCell ref="IHX6:IHX8"/>
    <mergeCell ref="IHY6:IHY8"/>
    <mergeCell ref="IHN6:IHN8"/>
    <mergeCell ref="IHO6:IHO8"/>
    <mergeCell ref="IHP6:IHP8"/>
    <mergeCell ref="IHQ6:IHQ8"/>
    <mergeCell ref="IHR6:IHR8"/>
    <mergeCell ref="IHS6:IHS8"/>
    <mergeCell ref="IHH6:IHH8"/>
    <mergeCell ref="IHI6:IHI8"/>
    <mergeCell ref="IHJ6:IHJ8"/>
    <mergeCell ref="IHK6:IHK8"/>
    <mergeCell ref="IHL6:IHL8"/>
    <mergeCell ref="IHM6:IHM8"/>
    <mergeCell ref="IHB6:IHB8"/>
    <mergeCell ref="IHC6:IHC8"/>
    <mergeCell ref="IHD6:IHD8"/>
    <mergeCell ref="IHE6:IHE8"/>
    <mergeCell ref="IHF6:IHF8"/>
    <mergeCell ref="IHG6:IHG8"/>
    <mergeCell ref="IGV6:IGV8"/>
    <mergeCell ref="IGW6:IGW8"/>
    <mergeCell ref="IGX6:IGX8"/>
    <mergeCell ref="IGY6:IGY8"/>
    <mergeCell ref="IGZ6:IGZ8"/>
    <mergeCell ref="IHA6:IHA8"/>
    <mergeCell ref="IGP6:IGP8"/>
    <mergeCell ref="IGQ6:IGQ8"/>
    <mergeCell ref="IGR6:IGR8"/>
    <mergeCell ref="IGS6:IGS8"/>
    <mergeCell ref="IGT6:IGT8"/>
    <mergeCell ref="IGU6:IGU8"/>
    <mergeCell ref="IGJ6:IGJ8"/>
    <mergeCell ref="IGK6:IGK8"/>
    <mergeCell ref="IGL6:IGL8"/>
    <mergeCell ref="IGM6:IGM8"/>
    <mergeCell ref="IGN6:IGN8"/>
    <mergeCell ref="IGO6:IGO8"/>
    <mergeCell ref="IGD6:IGD8"/>
    <mergeCell ref="IGE6:IGE8"/>
    <mergeCell ref="IGF6:IGF8"/>
    <mergeCell ref="IGG6:IGG8"/>
    <mergeCell ref="IGH6:IGH8"/>
    <mergeCell ref="IGI6:IGI8"/>
    <mergeCell ref="IFX6:IFX8"/>
    <mergeCell ref="IFY6:IFY8"/>
    <mergeCell ref="IFZ6:IFZ8"/>
    <mergeCell ref="IGA6:IGA8"/>
    <mergeCell ref="IGB6:IGB8"/>
    <mergeCell ref="IGC6:IGC8"/>
    <mergeCell ref="IFR6:IFR8"/>
    <mergeCell ref="IFS6:IFS8"/>
    <mergeCell ref="IFT6:IFT8"/>
    <mergeCell ref="IFU6:IFU8"/>
    <mergeCell ref="IFV6:IFV8"/>
    <mergeCell ref="IFW6:IFW8"/>
    <mergeCell ref="IFL6:IFL8"/>
    <mergeCell ref="IFM6:IFM8"/>
    <mergeCell ref="IFN6:IFN8"/>
    <mergeCell ref="IFO6:IFO8"/>
    <mergeCell ref="IFP6:IFP8"/>
    <mergeCell ref="IFQ6:IFQ8"/>
    <mergeCell ref="IFF6:IFF8"/>
    <mergeCell ref="IFG6:IFG8"/>
    <mergeCell ref="IFH6:IFH8"/>
    <mergeCell ref="IFI6:IFI8"/>
    <mergeCell ref="IFJ6:IFJ8"/>
    <mergeCell ref="IFK6:IFK8"/>
    <mergeCell ref="IEZ6:IEZ8"/>
    <mergeCell ref="IFA6:IFA8"/>
    <mergeCell ref="IFB6:IFB8"/>
    <mergeCell ref="IFC6:IFC8"/>
    <mergeCell ref="IFD6:IFD8"/>
    <mergeCell ref="IFE6:IFE8"/>
    <mergeCell ref="IET6:IET8"/>
    <mergeCell ref="IEU6:IEU8"/>
    <mergeCell ref="IEV6:IEV8"/>
    <mergeCell ref="IEW6:IEW8"/>
    <mergeCell ref="IEX6:IEX8"/>
    <mergeCell ref="IEY6:IEY8"/>
    <mergeCell ref="IEN6:IEN8"/>
    <mergeCell ref="IEO6:IEO8"/>
    <mergeCell ref="IEP6:IEP8"/>
    <mergeCell ref="IEQ6:IEQ8"/>
    <mergeCell ref="IER6:IER8"/>
    <mergeCell ref="IES6:IES8"/>
    <mergeCell ref="IEH6:IEH8"/>
    <mergeCell ref="IEI6:IEI8"/>
    <mergeCell ref="IEJ6:IEJ8"/>
    <mergeCell ref="IEK6:IEK8"/>
    <mergeCell ref="IEL6:IEL8"/>
    <mergeCell ref="IEM6:IEM8"/>
    <mergeCell ref="IEB6:IEB8"/>
    <mergeCell ref="IEC6:IEC8"/>
    <mergeCell ref="IED6:IED8"/>
    <mergeCell ref="IEE6:IEE8"/>
    <mergeCell ref="IEF6:IEF8"/>
    <mergeCell ref="IEG6:IEG8"/>
    <mergeCell ref="IDV6:IDV8"/>
    <mergeCell ref="IDW6:IDW8"/>
    <mergeCell ref="IDX6:IDX8"/>
    <mergeCell ref="IDY6:IDY8"/>
    <mergeCell ref="IDZ6:IDZ8"/>
    <mergeCell ref="IEA6:IEA8"/>
    <mergeCell ref="IDP6:IDP8"/>
    <mergeCell ref="IDQ6:IDQ8"/>
    <mergeCell ref="IDR6:IDR8"/>
    <mergeCell ref="IDS6:IDS8"/>
    <mergeCell ref="IDT6:IDT8"/>
    <mergeCell ref="IDU6:IDU8"/>
    <mergeCell ref="IDJ6:IDJ8"/>
    <mergeCell ref="IDK6:IDK8"/>
    <mergeCell ref="IDL6:IDL8"/>
    <mergeCell ref="IDM6:IDM8"/>
    <mergeCell ref="IDN6:IDN8"/>
    <mergeCell ref="IDO6:IDO8"/>
    <mergeCell ref="IDD6:IDD8"/>
    <mergeCell ref="IDE6:IDE8"/>
    <mergeCell ref="IDF6:IDF8"/>
    <mergeCell ref="IDG6:IDG8"/>
    <mergeCell ref="IDH6:IDH8"/>
    <mergeCell ref="IDI6:IDI8"/>
    <mergeCell ref="ICX6:ICX8"/>
    <mergeCell ref="ICY6:ICY8"/>
    <mergeCell ref="ICZ6:ICZ8"/>
    <mergeCell ref="IDA6:IDA8"/>
    <mergeCell ref="IDB6:IDB8"/>
    <mergeCell ref="IDC6:IDC8"/>
    <mergeCell ref="ICR6:ICR8"/>
    <mergeCell ref="ICS6:ICS8"/>
    <mergeCell ref="ICT6:ICT8"/>
    <mergeCell ref="ICU6:ICU8"/>
    <mergeCell ref="ICV6:ICV8"/>
    <mergeCell ref="ICW6:ICW8"/>
    <mergeCell ref="ICL6:ICL8"/>
    <mergeCell ref="ICM6:ICM8"/>
    <mergeCell ref="ICN6:ICN8"/>
    <mergeCell ref="ICO6:ICO8"/>
    <mergeCell ref="ICP6:ICP8"/>
    <mergeCell ref="ICQ6:ICQ8"/>
    <mergeCell ref="ICF6:ICF8"/>
    <mergeCell ref="ICG6:ICG8"/>
    <mergeCell ref="ICH6:ICH8"/>
    <mergeCell ref="ICI6:ICI8"/>
    <mergeCell ref="ICJ6:ICJ8"/>
    <mergeCell ref="ICK6:ICK8"/>
    <mergeCell ref="IBZ6:IBZ8"/>
    <mergeCell ref="ICA6:ICA8"/>
    <mergeCell ref="ICB6:ICB8"/>
    <mergeCell ref="ICC6:ICC8"/>
    <mergeCell ref="ICD6:ICD8"/>
    <mergeCell ref="ICE6:ICE8"/>
    <mergeCell ref="IBT6:IBT8"/>
    <mergeCell ref="IBU6:IBU8"/>
    <mergeCell ref="IBV6:IBV8"/>
    <mergeCell ref="IBW6:IBW8"/>
    <mergeCell ref="IBX6:IBX8"/>
    <mergeCell ref="IBY6:IBY8"/>
    <mergeCell ref="IBN6:IBN8"/>
    <mergeCell ref="IBO6:IBO8"/>
    <mergeCell ref="IBP6:IBP8"/>
    <mergeCell ref="IBQ6:IBQ8"/>
    <mergeCell ref="IBR6:IBR8"/>
    <mergeCell ref="IBS6:IBS8"/>
    <mergeCell ref="IBH6:IBH8"/>
    <mergeCell ref="IBI6:IBI8"/>
    <mergeCell ref="IBJ6:IBJ8"/>
    <mergeCell ref="IBK6:IBK8"/>
    <mergeCell ref="IBL6:IBL8"/>
    <mergeCell ref="IBM6:IBM8"/>
    <mergeCell ref="IBB6:IBB8"/>
    <mergeCell ref="IBC6:IBC8"/>
    <mergeCell ref="IBD6:IBD8"/>
    <mergeCell ref="IBE6:IBE8"/>
    <mergeCell ref="IBF6:IBF8"/>
    <mergeCell ref="IBG6:IBG8"/>
    <mergeCell ref="IAV6:IAV8"/>
    <mergeCell ref="IAW6:IAW8"/>
    <mergeCell ref="IAX6:IAX8"/>
    <mergeCell ref="IAY6:IAY8"/>
    <mergeCell ref="IAZ6:IAZ8"/>
    <mergeCell ref="IBA6:IBA8"/>
    <mergeCell ref="IAP6:IAP8"/>
    <mergeCell ref="IAQ6:IAQ8"/>
    <mergeCell ref="IAR6:IAR8"/>
    <mergeCell ref="IAS6:IAS8"/>
    <mergeCell ref="IAT6:IAT8"/>
    <mergeCell ref="IAU6:IAU8"/>
    <mergeCell ref="IAJ6:IAJ8"/>
    <mergeCell ref="IAK6:IAK8"/>
    <mergeCell ref="IAL6:IAL8"/>
    <mergeCell ref="IAM6:IAM8"/>
    <mergeCell ref="IAN6:IAN8"/>
    <mergeCell ref="IAO6:IAO8"/>
    <mergeCell ref="IAD6:IAD8"/>
    <mergeCell ref="IAE6:IAE8"/>
    <mergeCell ref="IAF6:IAF8"/>
    <mergeCell ref="IAG6:IAG8"/>
    <mergeCell ref="IAH6:IAH8"/>
    <mergeCell ref="IAI6:IAI8"/>
    <mergeCell ref="HZX6:HZX8"/>
    <mergeCell ref="HZY6:HZY8"/>
    <mergeCell ref="HZZ6:HZZ8"/>
    <mergeCell ref="IAA6:IAA8"/>
    <mergeCell ref="IAB6:IAB8"/>
    <mergeCell ref="IAC6:IAC8"/>
    <mergeCell ref="HZR6:HZR8"/>
    <mergeCell ref="HZS6:HZS8"/>
    <mergeCell ref="HZT6:HZT8"/>
    <mergeCell ref="HZU6:HZU8"/>
    <mergeCell ref="HZV6:HZV8"/>
    <mergeCell ref="HZW6:HZW8"/>
    <mergeCell ref="HZL6:HZL8"/>
    <mergeCell ref="HZM6:HZM8"/>
    <mergeCell ref="HZN6:HZN8"/>
    <mergeCell ref="HZO6:HZO8"/>
    <mergeCell ref="HZP6:HZP8"/>
    <mergeCell ref="HZQ6:HZQ8"/>
    <mergeCell ref="HZF6:HZF8"/>
    <mergeCell ref="HZG6:HZG8"/>
    <mergeCell ref="HZH6:HZH8"/>
    <mergeCell ref="HZI6:HZI8"/>
    <mergeCell ref="HZJ6:HZJ8"/>
    <mergeCell ref="HZK6:HZK8"/>
    <mergeCell ref="HYZ6:HYZ8"/>
    <mergeCell ref="HZA6:HZA8"/>
    <mergeCell ref="HZB6:HZB8"/>
    <mergeCell ref="HZC6:HZC8"/>
    <mergeCell ref="HZD6:HZD8"/>
    <mergeCell ref="HZE6:HZE8"/>
    <mergeCell ref="HYT6:HYT8"/>
    <mergeCell ref="HYU6:HYU8"/>
    <mergeCell ref="HYV6:HYV8"/>
    <mergeCell ref="HYW6:HYW8"/>
    <mergeCell ref="HYX6:HYX8"/>
    <mergeCell ref="HYY6:HYY8"/>
    <mergeCell ref="HYN6:HYN8"/>
    <mergeCell ref="HYO6:HYO8"/>
    <mergeCell ref="HYP6:HYP8"/>
    <mergeCell ref="HYQ6:HYQ8"/>
    <mergeCell ref="HYR6:HYR8"/>
    <mergeCell ref="HYS6:HYS8"/>
    <mergeCell ref="HYH6:HYH8"/>
    <mergeCell ref="HYI6:HYI8"/>
    <mergeCell ref="HYJ6:HYJ8"/>
    <mergeCell ref="HYK6:HYK8"/>
    <mergeCell ref="HYL6:HYL8"/>
    <mergeCell ref="HYM6:HYM8"/>
    <mergeCell ref="HYB6:HYB8"/>
    <mergeCell ref="HYC6:HYC8"/>
    <mergeCell ref="HYD6:HYD8"/>
    <mergeCell ref="HYE6:HYE8"/>
    <mergeCell ref="HYF6:HYF8"/>
    <mergeCell ref="HYG6:HYG8"/>
    <mergeCell ref="HXV6:HXV8"/>
    <mergeCell ref="HXW6:HXW8"/>
    <mergeCell ref="HXX6:HXX8"/>
    <mergeCell ref="HXY6:HXY8"/>
    <mergeCell ref="HXZ6:HXZ8"/>
    <mergeCell ref="HYA6:HYA8"/>
    <mergeCell ref="HXP6:HXP8"/>
    <mergeCell ref="HXQ6:HXQ8"/>
    <mergeCell ref="HXR6:HXR8"/>
    <mergeCell ref="HXS6:HXS8"/>
    <mergeCell ref="HXT6:HXT8"/>
    <mergeCell ref="HXU6:HXU8"/>
    <mergeCell ref="HXJ6:HXJ8"/>
    <mergeCell ref="HXK6:HXK8"/>
    <mergeCell ref="HXL6:HXL8"/>
    <mergeCell ref="HXM6:HXM8"/>
    <mergeCell ref="HXN6:HXN8"/>
    <mergeCell ref="HXO6:HXO8"/>
    <mergeCell ref="HXD6:HXD8"/>
    <mergeCell ref="HXE6:HXE8"/>
    <mergeCell ref="HXF6:HXF8"/>
    <mergeCell ref="HXG6:HXG8"/>
    <mergeCell ref="HXH6:HXH8"/>
    <mergeCell ref="HXI6:HXI8"/>
    <mergeCell ref="HWX6:HWX8"/>
    <mergeCell ref="HWY6:HWY8"/>
    <mergeCell ref="HWZ6:HWZ8"/>
    <mergeCell ref="HXA6:HXA8"/>
    <mergeCell ref="HXB6:HXB8"/>
    <mergeCell ref="HXC6:HXC8"/>
    <mergeCell ref="HWR6:HWR8"/>
    <mergeCell ref="HWS6:HWS8"/>
    <mergeCell ref="HWT6:HWT8"/>
    <mergeCell ref="HWU6:HWU8"/>
    <mergeCell ref="HWV6:HWV8"/>
    <mergeCell ref="HWW6:HWW8"/>
    <mergeCell ref="HWL6:HWL8"/>
    <mergeCell ref="HWM6:HWM8"/>
    <mergeCell ref="HWN6:HWN8"/>
    <mergeCell ref="HWO6:HWO8"/>
    <mergeCell ref="HWP6:HWP8"/>
    <mergeCell ref="HWQ6:HWQ8"/>
    <mergeCell ref="HWF6:HWF8"/>
    <mergeCell ref="HWG6:HWG8"/>
    <mergeCell ref="HWH6:HWH8"/>
    <mergeCell ref="HWI6:HWI8"/>
    <mergeCell ref="HWJ6:HWJ8"/>
    <mergeCell ref="HWK6:HWK8"/>
    <mergeCell ref="HVZ6:HVZ8"/>
    <mergeCell ref="HWA6:HWA8"/>
    <mergeCell ref="HWB6:HWB8"/>
    <mergeCell ref="HWC6:HWC8"/>
    <mergeCell ref="HWD6:HWD8"/>
    <mergeCell ref="HWE6:HWE8"/>
    <mergeCell ref="HVT6:HVT8"/>
    <mergeCell ref="HVU6:HVU8"/>
    <mergeCell ref="HVV6:HVV8"/>
    <mergeCell ref="HVW6:HVW8"/>
    <mergeCell ref="HVX6:HVX8"/>
    <mergeCell ref="HVY6:HVY8"/>
    <mergeCell ref="HVN6:HVN8"/>
    <mergeCell ref="HVO6:HVO8"/>
    <mergeCell ref="HVP6:HVP8"/>
    <mergeCell ref="HVQ6:HVQ8"/>
    <mergeCell ref="HVR6:HVR8"/>
    <mergeCell ref="HVS6:HVS8"/>
    <mergeCell ref="HVH6:HVH8"/>
    <mergeCell ref="HVI6:HVI8"/>
    <mergeCell ref="HVJ6:HVJ8"/>
    <mergeCell ref="HVK6:HVK8"/>
    <mergeCell ref="HVL6:HVL8"/>
    <mergeCell ref="HVM6:HVM8"/>
    <mergeCell ref="HVB6:HVB8"/>
    <mergeCell ref="HVC6:HVC8"/>
    <mergeCell ref="HVD6:HVD8"/>
    <mergeCell ref="HVE6:HVE8"/>
    <mergeCell ref="HVF6:HVF8"/>
    <mergeCell ref="HVG6:HVG8"/>
    <mergeCell ref="HUV6:HUV8"/>
    <mergeCell ref="HUW6:HUW8"/>
    <mergeCell ref="HUX6:HUX8"/>
    <mergeCell ref="HUY6:HUY8"/>
    <mergeCell ref="HUZ6:HUZ8"/>
    <mergeCell ref="HVA6:HVA8"/>
    <mergeCell ref="HUP6:HUP8"/>
    <mergeCell ref="HUQ6:HUQ8"/>
    <mergeCell ref="HUR6:HUR8"/>
    <mergeCell ref="HUS6:HUS8"/>
    <mergeCell ref="HUT6:HUT8"/>
    <mergeCell ref="HUU6:HUU8"/>
    <mergeCell ref="HUJ6:HUJ8"/>
    <mergeCell ref="HUK6:HUK8"/>
    <mergeCell ref="HUL6:HUL8"/>
    <mergeCell ref="HUM6:HUM8"/>
    <mergeCell ref="HUN6:HUN8"/>
    <mergeCell ref="HUO6:HUO8"/>
    <mergeCell ref="HUD6:HUD8"/>
    <mergeCell ref="HUE6:HUE8"/>
    <mergeCell ref="HUF6:HUF8"/>
    <mergeCell ref="HUG6:HUG8"/>
    <mergeCell ref="HUH6:HUH8"/>
    <mergeCell ref="HUI6:HUI8"/>
    <mergeCell ref="HTX6:HTX8"/>
    <mergeCell ref="HTY6:HTY8"/>
    <mergeCell ref="HTZ6:HTZ8"/>
    <mergeCell ref="HUA6:HUA8"/>
    <mergeCell ref="HUB6:HUB8"/>
    <mergeCell ref="HUC6:HUC8"/>
    <mergeCell ref="HTR6:HTR8"/>
    <mergeCell ref="HTS6:HTS8"/>
    <mergeCell ref="HTT6:HTT8"/>
    <mergeCell ref="HTU6:HTU8"/>
    <mergeCell ref="HTV6:HTV8"/>
    <mergeCell ref="HTW6:HTW8"/>
    <mergeCell ref="HTL6:HTL8"/>
    <mergeCell ref="HTM6:HTM8"/>
    <mergeCell ref="HTN6:HTN8"/>
    <mergeCell ref="HTO6:HTO8"/>
    <mergeCell ref="HTP6:HTP8"/>
    <mergeCell ref="HTQ6:HTQ8"/>
    <mergeCell ref="HTF6:HTF8"/>
    <mergeCell ref="HTG6:HTG8"/>
    <mergeCell ref="HTH6:HTH8"/>
    <mergeCell ref="HTI6:HTI8"/>
    <mergeCell ref="HTJ6:HTJ8"/>
    <mergeCell ref="HTK6:HTK8"/>
    <mergeCell ref="HSZ6:HSZ8"/>
    <mergeCell ref="HTA6:HTA8"/>
    <mergeCell ref="HTB6:HTB8"/>
    <mergeCell ref="HTC6:HTC8"/>
    <mergeCell ref="HTD6:HTD8"/>
    <mergeCell ref="HTE6:HTE8"/>
    <mergeCell ref="HST6:HST8"/>
    <mergeCell ref="HSU6:HSU8"/>
    <mergeCell ref="HSV6:HSV8"/>
    <mergeCell ref="HSW6:HSW8"/>
    <mergeCell ref="HSX6:HSX8"/>
    <mergeCell ref="HSY6:HSY8"/>
    <mergeCell ref="HSN6:HSN8"/>
    <mergeCell ref="HSO6:HSO8"/>
    <mergeCell ref="HSP6:HSP8"/>
    <mergeCell ref="HSQ6:HSQ8"/>
    <mergeCell ref="HSR6:HSR8"/>
    <mergeCell ref="HSS6:HSS8"/>
    <mergeCell ref="HSH6:HSH8"/>
    <mergeCell ref="HSI6:HSI8"/>
    <mergeCell ref="HSJ6:HSJ8"/>
    <mergeCell ref="HSK6:HSK8"/>
    <mergeCell ref="HSL6:HSL8"/>
    <mergeCell ref="HSM6:HSM8"/>
    <mergeCell ref="HSB6:HSB8"/>
    <mergeCell ref="HSC6:HSC8"/>
    <mergeCell ref="HSD6:HSD8"/>
    <mergeCell ref="HSE6:HSE8"/>
    <mergeCell ref="HSF6:HSF8"/>
    <mergeCell ref="HSG6:HSG8"/>
    <mergeCell ref="HRV6:HRV8"/>
    <mergeCell ref="HRW6:HRW8"/>
    <mergeCell ref="HRX6:HRX8"/>
    <mergeCell ref="HRY6:HRY8"/>
    <mergeCell ref="HRZ6:HRZ8"/>
    <mergeCell ref="HSA6:HSA8"/>
    <mergeCell ref="HRP6:HRP8"/>
    <mergeCell ref="HRQ6:HRQ8"/>
    <mergeCell ref="HRR6:HRR8"/>
    <mergeCell ref="HRS6:HRS8"/>
    <mergeCell ref="HRT6:HRT8"/>
    <mergeCell ref="HRU6:HRU8"/>
    <mergeCell ref="HRJ6:HRJ8"/>
    <mergeCell ref="HRK6:HRK8"/>
    <mergeCell ref="HRL6:HRL8"/>
    <mergeCell ref="HRM6:HRM8"/>
    <mergeCell ref="HRN6:HRN8"/>
    <mergeCell ref="HRO6:HRO8"/>
    <mergeCell ref="HRD6:HRD8"/>
    <mergeCell ref="HRE6:HRE8"/>
    <mergeCell ref="HRF6:HRF8"/>
    <mergeCell ref="HRG6:HRG8"/>
    <mergeCell ref="HRH6:HRH8"/>
    <mergeCell ref="HRI6:HRI8"/>
    <mergeCell ref="HQX6:HQX8"/>
    <mergeCell ref="HQY6:HQY8"/>
    <mergeCell ref="HQZ6:HQZ8"/>
    <mergeCell ref="HRA6:HRA8"/>
    <mergeCell ref="HRB6:HRB8"/>
    <mergeCell ref="HRC6:HRC8"/>
    <mergeCell ref="HQR6:HQR8"/>
    <mergeCell ref="HQS6:HQS8"/>
    <mergeCell ref="HQT6:HQT8"/>
    <mergeCell ref="HQU6:HQU8"/>
    <mergeCell ref="HQV6:HQV8"/>
    <mergeCell ref="HQW6:HQW8"/>
    <mergeCell ref="HQL6:HQL8"/>
    <mergeCell ref="HQM6:HQM8"/>
    <mergeCell ref="HQN6:HQN8"/>
    <mergeCell ref="HQO6:HQO8"/>
    <mergeCell ref="HQP6:HQP8"/>
    <mergeCell ref="HQQ6:HQQ8"/>
    <mergeCell ref="HQF6:HQF8"/>
    <mergeCell ref="HQG6:HQG8"/>
    <mergeCell ref="HQH6:HQH8"/>
    <mergeCell ref="HQI6:HQI8"/>
    <mergeCell ref="HQJ6:HQJ8"/>
    <mergeCell ref="HQK6:HQK8"/>
    <mergeCell ref="HPZ6:HPZ8"/>
    <mergeCell ref="HQA6:HQA8"/>
    <mergeCell ref="HQB6:HQB8"/>
    <mergeCell ref="HQC6:HQC8"/>
    <mergeCell ref="HQD6:HQD8"/>
    <mergeCell ref="HQE6:HQE8"/>
    <mergeCell ref="HPT6:HPT8"/>
    <mergeCell ref="HPU6:HPU8"/>
    <mergeCell ref="HPV6:HPV8"/>
    <mergeCell ref="HPW6:HPW8"/>
    <mergeCell ref="HPX6:HPX8"/>
    <mergeCell ref="HPY6:HPY8"/>
    <mergeCell ref="HPN6:HPN8"/>
    <mergeCell ref="HPO6:HPO8"/>
    <mergeCell ref="HPP6:HPP8"/>
    <mergeCell ref="HPQ6:HPQ8"/>
    <mergeCell ref="HPR6:HPR8"/>
    <mergeCell ref="HPS6:HPS8"/>
    <mergeCell ref="HPH6:HPH8"/>
    <mergeCell ref="HPI6:HPI8"/>
    <mergeCell ref="HPJ6:HPJ8"/>
    <mergeCell ref="HPK6:HPK8"/>
    <mergeCell ref="HPL6:HPL8"/>
    <mergeCell ref="HPM6:HPM8"/>
    <mergeCell ref="HPB6:HPB8"/>
    <mergeCell ref="HPC6:HPC8"/>
    <mergeCell ref="HPD6:HPD8"/>
    <mergeCell ref="HPE6:HPE8"/>
    <mergeCell ref="HPF6:HPF8"/>
    <mergeCell ref="HPG6:HPG8"/>
    <mergeCell ref="HOV6:HOV8"/>
    <mergeCell ref="HOW6:HOW8"/>
    <mergeCell ref="HOX6:HOX8"/>
    <mergeCell ref="HOY6:HOY8"/>
    <mergeCell ref="HOZ6:HOZ8"/>
    <mergeCell ref="HPA6:HPA8"/>
    <mergeCell ref="HOP6:HOP8"/>
    <mergeCell ref="HOQ6:HOQ8"/>
    <mergeCell ref="HOR6:HOR8"/>
    <mergeCell ref="HOS6:HOS8"/>
    <mergeCell ref="HOT6:HOT8"/>
    <mergeCell ref="HOU6:HOU8"/>
    <mergeCell ref="HOJ6:HOJ8"/>
    <mergeCell ref="HOK6:HOK8"/>
    <mergeCell ref="HOL6:HOL8"/>
    <mergeCell ref="HOM6:HOM8"/>
    <mergeCell ref="HON6:HON8"/>
    <mergeCell ref="HOO6:HOO8"/>
    <mergeCell ref="HOD6:HOD8"/>
    <mergeCell ref="HOE6:HOE8"/>
    <mergeCell ref="HOF6:HOF8"/>
    <mergeCell ref="HOG6:HOG8"/>
    <mergeCell ref="HOH6:HOH8"/>
    <mergeCell ref="HOI6:HOI8"/>
    <mergeCell ref="HNX6:HNX8"/>
    <mergeCell ref="HNY6:HNY8"/>
    <mergeCell ref="HNZ6:HNZ8"/>
    <mergeCell ref="HOA6:HOA8"/>
    <mergeCell ref="HOB6:HOB8"/>
    <mergeCell ref="HOC6:HOC8"/>
    <mergeCell ref="HNR6:HNR8"/>
    <mergeCell ref="HNS6:HNS8"/>
    <mergeCell ref="HNT6:HNT8"/>
    <mergeCell ref="HNU6:HNU8"/>
    <mergeCell ref="HNV6:HNV8"/>
    <mergeCell ref="HNW6:HNW8"/>
    <mergeCell ref="HNL6:HNL8"/>
    <mergeCell ref="HNM6:HNM8"/>
    <mergeCell ref="HNN6:HNN8"/>
    <mergeCell ref="HNO6:HNO8"/>
    <mergeCell ref="HNP6:HNP8"/>
    <mergeCell ref="HNQ6:HNQ8"/>
    <mergeCell ref="HNF6:HNF8"/>
    <mergeCell ref="HNG6:HNG8"/>
    <mergeCell ref="HNH6:HNH8"/>
    <mergeCell ref="HNI6:HNI8"/>
    <mergeCell ref="HNJ6:HNJ8"/>
    <mergeCell ref="HNK6:HNK8"/>
    <mergeCell ref="HMZ6:HMZ8"/>
    <mergeCell ref="HNA6:HNA8"/>
    <mergeCell ref="HNB6:HNB8"/>
    <mergeCell ref="HNC6:HNC8"/>
    <mergeCell ref="HND6:HND8"/>
    <mergeCell ref="HNE6:HNE8"/>
    <mergeCell ref="HMT6:HMT8"/>
    <mergeCell ref="HMU6:HMU8"/>
    <mergeCell ref="HMV6:HMV8"/>
    <mergeCell ref="HMW6:HMW8"/>
    <mergeCell ref="HMX6:HMX8"/>
    <mergeCell ref="HMY6:HMY8"/>
    <mergeCell ref="HMN6:HMN8"/>
    <mergeCell ref="HMO6:HMO8"/>
    <mergeCell ref="HMP6:HMP8"/>
    <mergeCell ref="HMQ6:HMQ8"/>
    <mergeCell ref="HMR6:HMR8"/>
    <mergeCell ref="HMS6:HMS8"/>
    <mergeCell ref="HMH6:HMH8"/>
    <mergeCell ref="HMI6:HMI8"/>
    <mergeCell ref="HMJ6:HMJ8"/>
    <mergeCell ref="HMK6:HMK8"/>
    <mergeCell ref="HML6:HML8"/>
    <mergeCell ref="HMM6:HMM8"/>
    <mergeCell ref="HMB6:HMB8"/>
    <mergeCell ref="HMC6:HMC8"/>
    <mergeCell ref="HMD6:HMD8"/>
    <mergeCell ref="HME6:HME8"/>
    <mergeCell ref="HMF6:HMF8"/>
    <mergeCell ref="HMG6:HMG8"/>
    <mergeCell ref="HLV6:HLV8"/>
    <mergeCell ref="HLW6:HLW8"/>
    <mergeCell ref="HLX6:HLX8"/>
    <mergeCell ref="HLY6:HLY8"/>
    <mergeCell ref="HLZ6:HLZ8"/>
    <mergeCell ref="HMA6:HMA8"/>
    <mergeCell ref="HLP6:HLP8"/>
    <mergeCell ref="HLQ6:HLQ8"/>
    <mergeCell ref="HLR6:HLR8"/>
    <mergeCell ref="HLS6:HLS8"/>
    <mergeCell ref="HLT6:HLT8"/>
    <mergeCell ref="HLU6:HLU8"/>
    <mergeCell ref="HLJ6:HLJ8"/>
    <mergeCell ref="HLK6:HLK8"/>
    <mergeCell ref="HLL6:HLL8"/>
    <mergeCell ref="HLM6:HLM8"/>
    <mergeCell ref="HLN6:HLN8"/>
    <mergeCell ref="HLO6:HLO8"/>
    <mergeCell ref="HLD6:HLD8"/>
    <mergeCell ref="HLE6:HLE8"/>
    <mergeCell ref="HLF6:HLF8"/>
    <mergeCell ref="HLG6:HLG8"/>
    <mergeCell ref="HLH6:HLH8"/>
    <mergeCell ref="HLI6:HLI8"/>
    <mergeCell ref="HKX6:HKX8"/>
    <mergeCell ref="HKY6:HKY8"/>
    <mergeCell ref="HKZ6:HKZ8"/>
    <mergeCell ref="HLA6:HLA8"/>
    <mergeCell ref="HLB6:HLB8"/>
    <mergeCell ref="HLC6:HLC8"/>
    <mergeCell ref="HKR6:HKR8"/>
    <mergeCell ref="HKS6:HKS8"/>
    <mergeCell ref="HKT6:HKT8"/>
    <mergeCell ref="HKU6:HKU8"/>
    <mergeCell ref="HKV6:HKV8"/>
    <mergeCell ref="HKW6:HKW8"/>
    <mergeCell ref="HKL6:HKL8"/>
    <mergeCell ref="HKM6:HKM8"/>
    <mergeCell ref="HKN6:HKN8"/>
    <mergeCell ref="HKO6:HKO8"/>
    <mergeCell ref="HKP6:HKP8"/>
    <mergeCell ref="HKQ6:HKQ8"/>
    <mergeCell ref="HKF6:HKF8"/>
    <mergeCell ref="HKG6:HKG8"/>
    <mergeCell ref="HKH6:HKH8"/>
    <mergeCell ref="HKI6:HKI8"/>
    <mergeCell ref="HKJ6:HKJ8"/>
    <mergeCell ref="HKK6:HKK8"/>
    <mergeCell ref="HJZ6:HJZ8"/>
    <mergeCell ref="HKA6:HKA8"/>
    <mergeCell ref="HKB6:HKB8"/>
    <mergeCell ref="HKC6:HKC8"/>
    <mergeCell ref="HKD6:HKD8"/>
    <mergeCell ref="HKE6:HKE8"/>
    <mergeCell ref="HJT6:HJT8"/>
    <mergeCell ref="HJU6:HJU8"/>
    <mergeCell ref="HJV6:HJV8"/>
    <mergeCell ref="HJW6:HJW8"/>
    <mergeCell ref="HJX6:HJX8"/>
    <mergeCell ref="HJY6:HJY8"/>
    <mergeCell ref="HJN6:HJN8"/>
    <mergeCell ref="HJO6:HJO8"/>
    <mergeCell ref="HJP6:HJP8"/>
    <mergeCell ref="HJQ6:HJQ8"/>
    <mergeCell ref="HJR6:HJR8"/>
    <mergeCell ref="HJS6:HJS8"/>
    <mergeCell ref="HJH6:HJH8"/>
    <mergeCell ref="HJI6:HJI8"/>
    <mergeCell ref="HJJ6:HJJ8"/>
    <mergeCell ref="HJK6:HJK8"/>
    <mergeCell ref="HJL6:HJL8"/>
    <mergeCell ref="HJM6:HJM8"/>
    <mergeCell ref="HJB6:HJB8"/>
    <mergeCell ref="HJC6:HJC8"/>
    <mergeCell ref="HJD6:HJD8"/>
    <mergeCell ref="HJE6:HJE8"/>
    <mergeCell ref="HJF6:HJF8"/>
    <mergeCell ref="HJG6:HJG8"/>
    <mergeCell ref="HIV6:HIV8"/>
    <mergeCell ref="HIW6:HIW8"/>
    <mergeCell ref="HIX6:HIX8"/>
    <mergeCell ref="HIY6:HIY8"/>
    <mergeCell ref="HIZ6:HIZ8"/>
    <mergeCell ref="HJA6:HJA8"/>
    <mergeCell ref="HIP6:HIP8"/>
    <mergeCell ref="HIQ6:HIQ8"/>
    <mergeCell ref="HIR6:HIR8"/>
    <mergeCell ref="HIS6:HIS8"/>
    <mergeCell ref="HIT6:HIT8"/>
    <mergeCell ref="HIU6:HIU8"/>
    <mergeCell ref="HIJ6:HIJ8"/>
    <mergeCell ref="HIK6:HIK8"/>
    <mergeCell ref="HIL6:HIL8"/>
    <mergeCell ref="HIM6:HIM8"/>
    <mergeCell ref="HIN6:HIN8"/>
    <mergeCell ref="HIO6:HIO8"/>
    <mergeCell ref="HID6:HID8"/>
    <mergeCell ref="HIE6:HIE8"/>
    <mergeCell ref="HIF6:HIF8"/>
    <mergeCell ref="HIG6:HIG8"/>
    <mergeCell ref="HIH6:HIH8"/>
    <mergeCell ref="HII6:HII8"/>
    <mergeCell ref="HHX6:HHX8"/>
    <mergeCell ref="HHY6:HHY8"/>
    <mergeCell ref="HHZ6:HHZ8"/>
    <mergeCell ref="HIA6:HIA8"/>
    <mergeCell ref="HIB6:HIB8"/>
    <mergeCell ref="HIC6:HIC8"/>
    <mergeCell ref="HHR6:HHR8"/>
    <mergeCell ref="HHS6:HHS8"/>
    <mergeCell ref="HHT6:HHT8"/>
    <mergeCell ref="HHU6:HHU8"/>
    <mergeCell ref="HHV6:HHV8"/>
    <mergeCell ref="HHW6:HHW8"/>
    <mergeCell ref="HHL6:HHL8"/>
    <mergeCell ref="HHM6:HHM8"/>
    <mergeCell ref="HHN6:HHN8"/>
    <mergeCell ref="HHO6:HHO8"/>
    <mergeCell ref="HHP6:HHP8"/>
    <mergeCell ref="HHQ6:HHQ8"/>
    <mergeCell ref="HHF6:HHF8"/>
    <mergeCell ref="HHG6:HHG8"/>
    <mergeCell ref="HHH6:HHH8"/>
    <mergeCell ref="HHI6:HHI8"/>
    <mergeCell ref="HHJ6:HHJ8"/>
    <mergeCell ref="HHK6:HHK8"/>
    <mergeCell ref="HGZ6:HGZ8"/>
    <mergeCell ref="HHA6:HHA8"/>
    <mergeCell ref="HHB6:HHB8"/>
    <mergeCell ref="HHC6:HHC8"/>
    <mergeCell ref="HHD6:HHD8"/>
    <mergeCell ref="HHE6:HHE8"/>
    <mergeCell ref="HGT6:HGT8"/>
    <mergeCell ref="HGU6:HGU8"/>
    <mergeCell ref="HGV6:HGV8"/>
    <mergeCell ref="HGW6:HGW8"/>
    <mergeCell ref="HGX6:HGX8"/>
    <mergeCell ref="HGY6:HGY8"/>
    <mergeCell ref="HGN6:HGN8"/>
    <mergeCell ref="HGO6:HGO8"/>
    <mergeCell ref="HGP6:HGP8"/>
    <mergeCell ref="HGQ6:HGQ8"/>
    <mergeCell ref="HGR6:HGR8"/>
    <mergeCell ref="HGS6:HGS8"/>
    <mergeCell ref="HGH6:HGH8"/>
    <mergeCell ref="HGI6:HGI8"/>
    <mergeCell ref="HGJ6:HGJ8"/>
    <mergeCell ref="HGK6:HGK8"/>
    <mergeCell ref="HGL6:HGL8"/>
    <mergeCell ref="HGM6:HGM8"/>
    <mergeCell ref="HGB6:HGB8"/>
    <mergeCell ref="HGC6:HGC8"/>
    <mergeCell ref="HGD6:HGD8"/>
    <mergeCell ref="HGE6:HGE8"/>
    <mergeCell ref="HGF6:HGF8"/>
    <mergeCell ref="HGG6:HGG8"/>
    <mergeCell ref="HFV6:HFV8"/>
    <mergeCell ref="HFW6:HFW8"/>
    <mergeCell ref="HFX6:HFX8"/>
    <mergeCell ref="HFY6:HFY8"/>
    <mergeCell ref="HFZ6:HFZ8"/>
    <mergeCell ref="HGA6:HGA8"/>
    <mergeCell ref="HFP6:HFP8"/>
    <mergeCell ref="HFQ6:HFQ8"/>
    <mergeCell ref="HFR6:HFR8"/>
    <mergeCell ref="HFS6:HFS8"/>
    <mergeCell ref="HFT6:HFT8"/>
    <mergeCell ref="HFU6:HFU8"/>
    <mergeCell ref="HFJ6:HFJ8"/>
    <mergeCell ref="HFK6:HFK8"/>
    <mergeCell ref="HFL6:HFL8"/>
    <mergeCell ref="HFM6:HFM8"/>
    <mergeCell ref="HFN6:HFN8"/>
    <mergeCell ref="HFO6:HFO8"/>
    <mergeCell ref="HFD6:HFD8"/>
    <mergeCell ref="HFE6:HFE8"/>
    <mergeCell ref="HFF6:HFF8"/>
    <mergeCell ref="HFG6:HFG8"/>
    <mergeCell ref="HFH6:HFH8"/>
    <mergeCell ref="HFI6:HFI8"/>
    <mergeCell ref="HEX6:HEX8"/>
    <mergeCell ref="HEY6:HEY8"/>
    <mergeCell ref="HEZ6:HEZ8"/>
    <mergeCell ref="HFA6:HFA8"/>
    <mergeCell ref="HFB6:HFB8"/>
    <mergeCell ref="HFC6:HFC8"/>
    <mergeCell ref="HER6:HER8"/>
    <mergeCell ref="HES6:HES8"/>
    <mergeCell ref="HET6:HET8"/>
    <mergeCell ref="HEU6:HEU8"/>
    <mergeCell ref="HEV6:HEV8"/>
    <mergeCell ref="HEW6:HEW8"/>
    <mergeCell ref="HEL6:HEL8"/>
    <mergeCell ref="HEM6:HEM8"/>
    <mergeCell ref="HEN6:HEN8"/>
    <mergeCell ref="HEO6:HEO8"/>
    <mergeCell ref="HEP6:HEP8"/>
    <mergeCell ref="HEQ6:HEQ8"/>
    <mergeCell ref="HEF6:HEF8"/>
    <mergeCell ref="HEG6:HEG8"/>
    <mergeCell ref="HEH6:HEH8"/>
    <mergeCell ref="HEI6:HEI8"/>
    <mergeCell ref="HEJ6:HEJ8"/>
    <mergeCell ref="HEK6:HEK8"/>
    <mergeCell ref="HDZ6:HDZ8"/>
    <mergeCell ref="HEA6:HEA8"/>
    <mergeCell ref="HEB6:HEB8"/>
    <mergeCell ref="HEC6:HEC8"/>
    <mergeCell ref="HED6:HED8"/>
    <mergeCell ref="HEE6:HEE8"/>
    <mergeCell ref="HDT6:HDT8"/>
    <mergeCell ref="HDU6:HDU8"/>
    <mergeCell ref="HDV6:HDV8"/>
    <mergeCell ref="HDW6:HDW8"/>
    <mergeCell ref="HDX6:HDX8"/>
    <mergeCell ref="HDY6:HDY8"/>
    <mergeCell ref="HDN6:HDN8"/>
    <mergeCell ref="HDO6:HDO8"/>
    <mergeCell ref="HDP6:HDP8"/>
    <mergeCell ref="HDQ6:HDQ8"/>
    <mergeCell ref="HDR6:HDR8"/>
    <mergeCell ref="HDS6:HDS8"/>
    <mergeCell ref="HDH6:HDH8"/>
    <mergeCell ref="HDI6:HDI8"/>
    <mergeCell ref="HDJ6:HDJ8"/>
    <mergeCell ref="HDK6:HDK8"/>
    <mergeCell ref="HDL6:HDL8"/>
    <mergeCell ref="HDM6:HDM8"/>
    <mergeCell ref="HDB6:HDB8"/>
    <mergeCell ref="HDC6:HDC8"/>
    <mergeCell ref="HDD6:HDD8"/>
    <mergeCell ref="HDE6:HDE8"/>
    <mergeCell ref="HDF6:HDF8"/>
    <mergeCell ref="HDG6:HDG8"/>
    <mergeCell ref="HCV6:HCV8"/>
    <mergeCell ref="HCW6:HCW8"/>
    <mergeCell ref="HCX6:HCX8"/>
    <mergeCell ref="HCY6:HCY8"/>
    <mergeCell ref="HCZ6:HCZ8"/>
    <mergeCell ref="HDA6:HDA8"/>
    <mergeCell ref="HCP6:HCP8"/>
    <mergeCell ref="HCQ6:HCQ8"/>
    <mergeCell ref="HCR6:HCR8"/>
    <mergeCell ref="HCS6:HCS8"/>
    <mergeCell ref="HCT6:HCT8"/>
    <mergeCell ref="HCU6:HCU8"/>
    <mergeCell ref="HCJ6:HCJ8"/>
    <mergeCell ref="HCK6:HCK8"/>
    <mergeCell ref="HCL6:HCL8"/>
    <mergeCell ref="HCM6:HCM8"/>
    <mergeCell ref="HCN6:HCN8"/>
    <mergeCell ref="HCO6:HCO8"/>
    <mergeCell ref="HCD6:HCD8"/>
    <mergeCell ref="HCE6:HCE8"/>
    <mergeCell ref="HCF6:HCF8"/>
    <mergeCell ref="HCG6:HCG8"/>
    <mergeCell ref="HCH6:HCH8"/>
    <mergeCell ref="HCI6:HCI8"/>
    <mergeCell ref="HBX6:HBX8"/>
    <mergeCell ref="HBY6:HBY8"/>
    <mergeCell ref="HBZ6:HBZ8"/>
    <mergeCell ref="HCA6:HCA8"/>
    <mergeCell ref="HCB6:HCB8"/>
    <mergeCell ref="HCC6:HCC8"/>
    <mergeCell ref="HBR6:HBR8"/>
    <mergeCell ref="HBS6:HBS8"/>
    <mergeCell ref="HBT6:HBT8"/>
    <mergeCell ref="HBU6:HBU8"/>
    <mergeCell ref="HBV6:HBV8"/>
    <mergeCell ref="HBW6:HBW8"/>
    <mergeCell ref="HBL6:HBL8"/>
    <mergeCell ref="HBM6:HBM8"/>
    <mergeCell ref="HBN6:HBN8"/>
    <mergeCell ref="HBO6:HBO8"/>
    <mergeCell ref="HBP6:HBP8"/>
    <mergeCell ref="HBQ6:HBQ8"/>
    <mergeCell ref="HBF6:HBF8"/>
    <mergeCell ref="HBG6:HBG8"/>
    <mergeCell ref="HBH6:HBH8"/>
    <mergeCell ref="HBI6:HBI8"/>
    <mergeCell ref="HBJ6:HBJ8"/>
    <mergeCell ref="HBK6:HBK8"/>
    <mergeCell ref="HAZ6:HAZ8"/>
    <mergeCell ref="HBA6:HBA8"/>
    <mergeCell ref="HBB6:HBB8"/>
    <mergeCell ref="HBC6:HBC8"/>
    <mergeCell ref="HBD6:HBD8"/>
    <mergeCell ref="HBE6:HBE8"/>
    <mergeCell ref="HAT6:HAT8"/>
    <mergeCell ref="HAU6:HAU8"/>
    <mergeCell ref="HAV6:HAV8"/>
    <mergeCell ref="HAW6:HAW8"/>
    <mergeCell ref="HAX6:HAX8"/>
    <mergeCell ref="HAY6:HAY8"/>
    <mergeCell ref="HAN6:HAN8"/>
    <mergeCell ref="HAO6:HAO8"/>
    <mergeCell ref="HAP6:HAP8"/>
    <mergeCell ref="HAQ6:HAQ8"/>
    <mergeCell ref="HAR6:HAR8"/>
    <mergeCell ref="HAS6:HAS8"/>
    <mergeCell ref="HAH6:HAH8"/>
    <mergeCell ref="HAI6:HAI8"/>
    <mergeCell ref="HAJ6:HAJ8"/>
    <mergeCell ref="HAK6:HAK8"/>
    <mergeCell ref="HAL6:HAL8"/>
    <mergeCell ref="HAM6:HAM8"/>
    <mergeCell ref="HAB6:HAB8"/>
    <mergeCell ref="HAC6:HAC8"/>
    <mergeCell ref="HAD6:HAD8"/>
    <mergeCell ref="HAE6:HAE8"/>
    <mergeCell ref="HAF6:HAF8"/>
    <mergeCell ref="HAG6:HAG8"/>
    <mergeCell ref="GZV6:GZV8"/>
    <mergeCell ref="GZW6:GZW8"/>
    <mergeCell ref="GZX6:GZX8"/>
    <mergeCell ref="GZY6:GZY8"/>
    <mergeCell ref="GZZ6:GZZ8"/>
    <mergeCell ref="HAA6:HAA8"/>
    <mergeCell ref="GZP6:GZP8"/>
    <mergeCell ref="GZQ6:GZQ8"/>
    <mergeCell ref="GZR6:GZR8"/>
    <mergeCell ref="GZS6:GZS8"/>
    <mergeCell ref="GZT6:GZT8"/>
    <mergeCell ref="GZU6:GZU8"/>
    <mergeCell ref="GZJ6:GZJ8"/>
    <mergeCell ref="GZK6:GZK8"/>
    <mergeCell ref="GZL6:GZL8"/>
    <mergeCell ref="GZM6:GZM8"/>
    <mergeCell ref="GZN6:GZN8"/>
    <mergeCell ref="GZO6:GZO8"/>
    <mergeCell ref="GZD6:GZD8"/>
    <mergeCell ref="GZE6:GZE8"/>
    <mergeCell ref="GZF6:GZF8"/>
    <mergeCell ref="GZG6:GZG8"/>
    <mergeCell ref="GZH6:GZH8"/>
    <mergeCell ref="GZI6:GZI8"/>
    <mergeCell ref="GYX6:GYX8"/>
    <mergeCell ref="GYY6:GYY8"/>
    <mergeCell ref="GYZ6:GYZ8"/>
    <mergeCell ref="GZA6:GZA8"/>
    <mergeCell ref="GZB6:GZB8"/>
    <mergeCell ref="GZC6:GZC8"/>
    <mergeCell ref="GYR6:GYR8"/>
    <mergeCell ref="GYS6:GYS8"/>
    <mergeCell ref="GYT6:GYT8"/>
    <mergeCell ref="GYU6:GYU8"/>
    <mergeCell ref="GYV6:GYV8"/>
    <mergeCell ref="GYW6:GYW8"/>
    <mergeCell ref="GYL6:GYL8"/>
    <mergeCell ref="GYM6:GYM8"/>
    <mergeCell ref="GYN6:GYN8"/>
    <mergeCell ref="GYO6:GYO8"/>
    <mergeCell ref="GYP6:GYP8"/>
    <mergeCell ref="GYQ6:GYQ8"/>
    <mergeCell ref="GYF6:GYF8"/>
    <mergeCell ref="GYG6:GYG8"/>
    <mergeCell ref="GYH6:GYH8"/>
    <mergeCell ref="GYI6:GYI8"/>
    <mergeCell ref="GYJ6:GYJ8"/>
    <mergeCell ref="GYK6:GYK8"/>
    <mergeCell ref="GXZ6:GXZ8"/>
    <mergeCell ref="GYA6:GYA8"/>
    <mergeCell ref="GYB6:GYB8"/>
    <mergeCell ref="GYC6:GYC8"/>
    <mergeCell ref="GYD6:GYD8"/>
    <mergeCell ref="GYE6:GYE8"/>
    <mergeCell ref="GXT6:GXT8"/>
    <mergeCell ref="GXU6:GXU8"/>
    <mergeCell ref="GXV6:GXV8"/>
    <mergeCell ref="GXW6:GXW8"/>
    <mergeCell ref="GXX6:GXX8"/>
    <mergeCell ref="GXY6:GXY8"/>
    <mergeCell ref="GXN6:GXN8"/>
    <mergeCell ref="GXO6:GXO8"/>
    <mergeCell ref="GXP6:GXP8"/>
    <mergeCell ref="GXQ6:GXQ8"/>
    <mergeCell ref="GXR6:GXR8"/>
    <mergeCell ref="GXS6:GXS8"/>
    <mergeCell ref="GXH6:GXH8"/>
    <mergeCell ref="GXI6:GXI8"/>
    <mergeCell ref="GXJ6:GXJ8"/>
    <mergeCell ref="GXK6:GXK8"/>
    <mergeCell ref="GXL6:GXL8"/>
    <mergeCell ref="GXM6:GXM8"/>
    <mergeCell ref="GXB6:GXB8"/>
    <mergeCell ref="GXC6:GXC8"/>
    <mergeCell ref="GXD6:GXD8"/>
    <mergeCell ref="GXE6:GXE8"/>
    <mergeCell ref="GXF6:GXF8"/>
    <mergeCell ref="GXG6:GXG8"/>
    <mergeCell ref="GWV6:GWV8"/>
    <mergeCell ref="GWW6:GWW8"/>
    <mergeCell ref="GWX6:GWX8"/>
    <mergeCell ref="GWY6:GWY8"/>
    <mergeCell ref="GWZ6:GWZ8"/>
    <mergeCell ref="GXA6:GXA8"/>
    <mergeCell ref="GWP6:GWP8"/>
    <mergeCell ref="GWQ6:GWQ8"/>
    <mergeCell ref="GWR6:GWR8"/>
    <mergeCell ref="GWS6:GWS8"/>
    <mergeCell ref="GWT6:GWT8"/>
    <mergeCell ref="GWU6:GWU8"/>
    <mergeCell ref="GWJ6:GWJ8"/>
    <mergeCell ref="GWK6:GWK8"/>
    <mergeCell ref="GWL6:GWL8"/>
    <mergeCell ref="GWM6:GWM8"/>
    <mergeCell ref="GWN6:GWN8"/>
    <mergeCell ref="GWO6:GWO8"/>
    <mergeCell ref="GWD6:GWD8"/>
    <mergeCell ref="GWE6:GWE8"/>
    <mergeCell ref="GWF6:GWF8"/>
    <mergeCell ref="GWG6:GWG8"/>
    <mergeCell ref="GWH6:GWH8"/>
    <mergeCell ref="GWI6:GWI8"/>
    <mergeCell ref="GVX6:GVX8"/>
    <mergeCell ref="GVY6:GVY8"/>
    <mergeCell ref="GVZ6:GVZ8"/>
    <mergeCell ref="GWA6:GWA8"/>
    <mergeCell ref="GWB6:GWB8"/>
    <mergeCell ref="GWC6:GWC8"/>
    <mergeCell ref="GVR6:GVR8"/>
    <mergeCell ref="GVS6:GVS8"/>
    <mergeCell ref="GVT6:GVT8"/>
    <mergeCell ref="GVU6:GVU8"/>
    <mergeCell ref="GVV6:GVV8"/>
    <mergeCell ref="GVW6:GVW8"/>
    <mergeCell ref="GVL6:GVL8"/>
    <mergeCell ref="GVM6:GVM8"/>
    <mergeCell ref="GVN6:GVN8"/>
    <mergeCell ref="GVO6:GVO8"/>
    <mergeCell ref="GVP6:GVP8"/>
    <mergeCell ref="GVQ6:GVQ8"/>
    <mergeCell ref="GVF6:GVF8"/>
    <mergeCell ref="GVG6:GVG8"/>
    <mergeCell ref="GVH6:GVH8"/>
    <mergeCell ref="GVI6:GVI8"/>
    <mergeCell ref="GVJ6:GVJ8"/>
    <mergeCell ref="GVK6:GVK8"/>
    <mergeCell ref="GUZ6:GUZ8"/>
    <mergeCell ref="GVA6:GVA8"/>
    <mergeCell ref="GVB6:GVB8"/>
    <mergeCell ref="GVC6:GVC8"/>
    <mergeCell ref="GVD6:GVD8"/>
    <mergeCell ref="GVE6:GVE8"/>
    <mergeCell ref="GUT6:GUT8"/>
    <mergeCell ref="GUU6:GUU8"/>
    <mergeCell ref="GUV6:GUV8"/>
    <mergeCell ref="GUW6:GUW8"/>
    <mergeCell ref="GUX6:GUX8"/>
    <mergeCell ref="GUY6:GUY8"/>
    <mergeCell ref="GUN6:GUN8"/>
    <mergeCell ref="GUO6:GUO8"/>
    <mergeCell ref="GUP6:GUP8"/>
    <mergeCell ref="GUQ6:GUQ8"/>
    <mergeCell ref="GUR6:GUR8"/>
    <mergeCell ref="GUS6:GUS8"/>
    <mergeCell ref="GUH6:GUH8"/>
    <mergeCell ref="GUI6:GUI8"/>
    <mergeCell ref="GUJ6:GUJ8"/>
    <mergeCell ref="GUK6:GUK8"/>
    <mergeCell ref="GUL6:GUL8"/>
    <mergeCell ref="GUM6:GUM8"/>
    <mergeCell ref="GUB6:GUB8"/>
    <mergeCell ref="GUC6:GUC8"/>
    <mergeCell ref="GUD6:GUD8"/>
    <mergeCell ref="GUE6:GUE8"/>
    <mergeCell ref="GUF6:GUF8"/>
    <mergeCell ref="GUG6:GUG8"/>
    <mergeCell ref="GTV6:GTV8"/>
    <mergeCell ref="GTW6:GTW8"/>
    <mergeCell ref="GTX6:GTX8"/>
    <mergeCell ref="GTY6:GTY8"/>
    <mergeCell ref="GTZ6:GTZ8"/>
    <mergeCell ref="GUA6:GUA8"/>
    <mergeCell ref="GTP6:GTP8"/>
    <mergeCell ref="GTQ6:GTQ8"/>
    <mergeCell ref="GTR6:GTR8"/>
    <mergeCell ref="GTS6:GTS8"/>
    <mergeCell ref="GTT6:GTT8"/>
    <mergeCell ref="GTU6:GTU8"/>
    <mergeCell ref="GTJ6:GTJ8"/>
    <mergeCell ref="GTK6:GTK8"/>
    <mergeCell ref="GTL6:GTL8"/>
    <mergeCell ref="GTM6:GTM8"/>
    <mergeCell ref="GTN6:GTN8"/>
    <mergeCell ref="GTO6:GTO8"/>
    <mergeCell ref="GTD6:GTD8"/>
    <mergeCell ref="GTE6:GTE8"/>
    <mergeCell ref="GTF6:GTF8"/>
    <mergeCell ref="GTG6:GTG8"/>
    <mergeCell ref="GTH6:GTH8"/>
    <mergeCell ref="GTI6:GTI8"/>
    <mergeCell ref="GSX6:GSX8"/>
    <mergeCell ref="GSY6:GSY8"/>
    <mergeCell ref="GSZ6:GSZ8"/>
    <mergeCell ref="GTA6:GTA8"/>
    <mergeCell ref="GTB6:GTB8"/>
    <mergeCell ref="GTC6:GTC8"/>
    <mergeCell ref="GSR6:GSR8"/>
    <mergeCell ref="GSS6:GSS8"/>
    <mergeCell ref="GST6:GST8"/>
    <mergeCell ref="GSU6:GSU8"/>
    <mergeCell ref="GSV6:GSV8"/>
    <mergeCell ref="GSW6:GSW8"/>
    <mergeCell ref="GSL6:GSL8"/>
    <mergeCell ref="GSM6:GSM8"/>
    <mergeCell ref="GSN6:GSN8"/>
    <mergeCell ref="GSO6:GSO8"/>
    <mergeCell ref="GSP6:GSP8"/>
    <mergeCell ref="GSQ6:GSQ8"/>
    <mergeCell ref="GSF6:GSF8"/>
    <mergeCell ref="GSG6:GSG8"/>
    <mergeCell ref="GSH6:GSH8"/>
    <mergeCell ref="GSI6:GSI8"/>
    <mergeCell ref="GSJ6:GSJ8"/>
    <mergeCell ref="GSK6:GSK8"/>
    <mergeCell ref="GRZ6:GRZ8"/>
    <mergeCell ref="GSA6:GSA8"/>
    <mergeCell ref="GSB6:GSB8"/>
    <mergeCell ref="GSC6:GSC8"/>
    <mergeCell ref="GSD6:GSD8"/>
    <mergeCell ref="GSE6:GSE8"/>
    <mergeCell ref="GRT6:GRT8"/>
    <mergeCell ref="GRU6:GRU8"/>
    <mergeCell ref="GRV6:GRV8"/>
    <mergeCell ref="GRW6:GRW8"/>
    <mergeCell ref="GRX6:GRX8"/>
    <mergeCell ref="GRY6:GRY8"/>
    <mergeCell ref="GRN6:GRN8"/>
    <mergeCell ref="GRO6:GRO8"/>
    <mergeCell ref="GRP6:GRP8"/>
    <mergeCell ref="GRQ6:GRQ8"/>
    <mergeCell ref="GRR6:GRR8"/>
    <mergeCell ref="GRS6:GRS8"/>
    <mergeCell ref="GRH6:GRH8"/>
    <mergeCell ref="GRI6:GRI8"/>
    <mergeCell ref="GRJ6:GRJ8"/>
    <mergeCell ref="GRK6:GRK8"/>
    <mergeCell ref="GRL6:GRL8"/>
    <mergeCell ref="GRM6:GRM8"/>
    <mergeCell ref="GRB6:GRB8"/>
    <mergeCell ref="GRC6:GRC8"/>
    <mergeCell ref="GRD6:GRD8"/>
    <mergeCell ref="GRE6:GRE8"/>
    <mergeCell ref="GRF6:GRF8"/>
    <mergeCell ref="GRG6:GRG8"/>
    <mergeCell ref="GQV6:GQV8"/>
    <mergeCell ref="GQW6:GQW8"/>
    <mergeCell ref="GQX6:GQX8"/>
    <mergeCell ref="GQY6:GQY8"/>
    <mergeCell ref="GQZ6:GQZ8"/>
    <mergeCell ref="GRA6:GRA8"/>
    <mergeCell ref="GQP6:GQP8"/>
    <mergeCell ref="GQQ6:GQQ8"/>
    <mergeCell ref="GQR6:GQR8"/>
    <mergeCell ref="GQS6:GQS8"/>
    <mergeCell ref="GQT6:GQT8"/>
    <mergeCell ref="GQU6:GQU8"/>
    <mergeCell ref="GQJ6:GQJ8"/>
    <mergeCell ref="GQK6:GQK8"/>
    <mergeCell ref="GQL6:GQL8"/>
    <mergeCell ref="GQM6:GQM8"/>
    <mergeCell ref="GQN6:GQN8"/>
    <mergeCell ref="GQO6:GQO8"/>
    <mergeCell ref="GQD6:GQD8"/>
    <mergeCell ref="GQE6:GQE8"/>
    <mergeCell ref="GQF6:GQF8"/>
    <mergeCell ref="GQG6:GQG8"/>
    <mergeCell ref="GQH6:GQH8"/>
    <mergeCell ref="GQI6:GQI8"/>
    <mergeCell ref="GPX6:GPX8"/>
    <mergeCell ref="GPY6:GPY8"/>
    <mergeCell ref="GPZ6:GPZ8"/>
    <mergeCell ref="GQA6:GQA8"/>
    <mergeCell ref="GQB6:GQB8"/>
    <mergeCell ref="GQC6:GQC8"/>
    <mergeCell ref="GPR6:GPR8"/>
    <mergeCell ref="GPS6:GPS8"/>
    <mergeCell ref="GPT6:GPT8"/>
    <mergeCell ref="GPU6:GPU8"/>
    <mergeCell ref="GPV6:GPV8"/>
    <mergeCell ref="GPW6:GPW8"/>
    <mergeCell ref="GPL6:GPL8"/>
    <mergeCell ref="GPM6:GPM8"/>
    <mergeCell ref="GPN6:GPN8"/>
    <mergeCell ref="GPO6:GPO8"/>
    <mergeCell ref="GPP6:GPP8"/>
    <mergeCell ref="GPQ6:GPQ8"/>
    <mergeCell ref="GPF6:GPF8"/>
    <mergeCell ref="GPG6:GPG8"/>
    <mergeCell ref="GPH6:GPH8"/>
    <mergeCell ref="GPI6:GPI8"/>
    <mergeCell ref="GPJ6:GPJ8"/>
    <mergeCell ref="GPK6:GPK8"/>
    <mergeCell ref="GOZ6:GOZ8"/>
    <mergeCell ref="GPA6:GPA8"/>
    <mergeCell ref="GPB6:GPB8"/>
    <mergeCell ref="GPC6:GPC8"/>
    <mergeCell ref="GPD6:GPD8"/>
    <mergeCell ref="GPE6:GPE8"/>
    <mergeCell ref="GOT6:GOT8"/>
    <mergeCell ref="GOU6:GOU8"/>
    <mergeCell ref="GOV6:GOV8"/>
    <mergeCell ref="GOW6:GOW8"/>
    <mergeCell ref="GOX6:GOX8"/>
    <mergeCell ref="GOY6:GOY8"/>
    <mergeCell ref="GON6:GON8"/>
    <mergeCell ref="GOO6:GOO8"/>
    <mergeCell ref="GOP6:GOP8"/>
    <mergeCell ref="GOQ6:GOQ8"/>
    <mergeCell ref="GOR6:GOR8"/>
    <mergeCell ref="GOS6:GOS8"/>
    <mergeCell ref="GOH6:GOH8"/>
    <mergeCell ref="GOI6:GOI8"/>
    <mergeCell ref="GOJ6:GOJ8"/>
    <mergeCell ref="GOK6:GOK8"/>
    <mergeCell ref="GOL6:GOL8"/>
    <mergeCell ref="GOM6:GOM8"/>
    <mergeCell ref="GOB6:GOB8"/>
    <mergeCell ref="GOC6:GOC8"/>
    <mergeCell ref="GOD6:GOD8"/>
    <mergeCell ref="GOE6:GOE8"/>
    <mergeCell ref="GOF6:GOF8"/>
    <mergeCell ref="GOG6:GOG8"/>
    <mergeCell ref="GNV6:GNV8"/>
    <mergeCell ref="GNW6:GNW8"/>
    <mergeCell ref="GNX6:GNX8"/>
    <mergeCell ref="GNY6:GNY8"/>
    <mergeCell ref="GNZ6:GNZ8"/>
    <mergeCell ref="GOA6:GOA8"/>
    <mergeCell ref="GNP6:GNP8"/>
    <mergeCell ref="GNQ6:GNQ8"/>
    <mergeCell ref="GNR6:GNR8"/>
    <mergeCell ref="GNS6:GNS8"/>
    <mergeCell ref="GNT6:GNT8"/>
    <mergeCell ref="GNU6:GNU8"/>
    <mergeCell ref="GNJ6:GNJ8"/>
    <mergeCell ref="GNK6:GNK8"/>
    <mergeCell ref="GNL6:GNL8"/>
    <mergeCell ref="GNM6:GNM8"/>
    <mergeCell ref="GNN6:GNN8"/>
    <mergeCell ref="GNO6:GNO8"/>
    <mergeCell ref="GND6:GND8"/>
    <mergeCell ref="GNE6:GNE8"/>
    <mergeCell ref="GNF6:GNF8"/>
    <mergeCell ref="GNG6:GNG8"/>
    <mergeCell ref="GNH6:GNH8"/>
    <mergeCell ref="GNI6:GNI8"/>
    <mergeCell ref="GMX6:GMX8"/>
    <mergeCell ref="GMY6:GMY8"/>
    <mergeCell ref="GMZ6:GMZ8"/>
    <mergeCell ref="GNA6:GNA8"/>
    <mergeCell ref="GNB6:GNB8"/>
    <mergeCell ref="GNC6:GNC8"/>
    <mergeCell ref="GMR6:GMR8"/>
    <mergeCell ref="GMS6:GMS8"/>
    <mergeCell ref="GMT6:GMT8"/>
    <mergeCell ref="GMU6:GMU8"/>
    <mergeCell ref="GMV6:GMV8"/>
    <mergeCell ref="GMW6:GMW8"/>
    <mergeCell ref="GML6:GML8"/>
    <mergeCell ref="GMM6:GMM8"/>
    <mergeCell ref="GMN6:GMN8"/>
    <mergeCell ref="GMO6:GMO8"/>
    <mergeCell ref="GMP6:GMP8"/>
    <mergeCell ref="GMQ6:GMQ8"/>
    <mergeCell ref="GMF6:GMF8"/>
    <mergeCell ref="GMG6:GMG8"/>
    <mergeCell ref="GMH6:GMH8"/>
    <mergeCell ref="GMI6:GMI8"/>
    <mergeCell ref="GMJ6:GMJ8"/>
    <mergeCell ref="GMK6:GMK8"/>
    <mergeCell ref="GLZ6:GLZ8"/>
    <mergeCell ref="GMA6:GMA8"/>
    <mergeCell ref="GMB6:GMB8"/>
    <mergeCell ref="GMC6:GMC8"/>
    <mergeCell ref="GMD6:GMD8"/>
    <mergeCell ref="GME6:GME8"/>
    <mergeCell ref="GLT6:GLT8"/>
    <mergeCell ref="GLU6:GLU8"/>
    <mergeCell ref="GLV6:GLV8"/>
    <mergeCell ref="GLW6:GLW8"/>
    <mergeCell ref="GLX6:GLX8"/>
    <mergeCell ref="GLY6:GLY8"/>
    <mergeCell ref="GLN6:GLN8"/>
    <mergeCell ref="GLO6:GLO8"/>
    <mergeCell ref="GLP6:GLP8"/>
    <mergeCell ref="GLQ6:GLQ8"/>
    <mergeCell ref="GLR6:GLR8"/>
    <mergeCell ref="GLS6:GLS8"/>
    <mergeCell ref="GLH6:GLH8"/>
    <mergeCell ref="GLI6:GLI8"/>
    <mergeCell ref="GLJ6:GLJ8"/>
    <mergeCell ref="GLK6:GLK8"/>
    <mergeCell ref="GLL6:GLL8"/>
    <mergeCell ref="GLM6:GLM8"/>
    <mergeCell ref="GLB6:GLB8"/>
    <mergeCell ref="GLC6:GLC8"/>
    <mergeCell ref="GLD6:GLD8"/>
    <mergeCell ref="GLE6:GLE8"/>
    <mergeCell ref="GLF6:GLF8"/>
    <mergeCell ref="GLG6:GLG8"/>
    <mergeCell ref="GKV6:GKV8"/>
    <mergeCell ref="GKW6:GKW8"/>
    <mergeCell ref="GKX6:GKX8"/>
    <mergeCell ref="GKY6:GKY8"/>
    <mergeCell ref="GKZ6:GKZ8"/>
    <mergeCell ref="GLA6:GLA8"/>
    <mergeCell ref="GKP6:GKP8"/>
    <mergeCell ref="GKQ6:GKQ8"/>
    <mergeCell ref="GKR6:GKR8"/>
    <mergeCell ref="GKS6:GKS8"/>
    <mergeCell ref="GKT6:GKT8"/>
    <mergeCell ref="GKU6:GKU8"/>
    <mergeCell ref="GKJ6:GKJ8"/>
    <mergeCell ref="GKK6:GKK8"/>
    <mergeCell ref="GKL6:GKL8"/>
    <mergeCell ref="GKM6:GKM8"/>
    <mergeCell ref="GKN6:GKN8"/>
    <mergeCell ref="GKO6:GKO8"/>
    <mergeCell ref="GKD6:GKD8"/>
    <mergeCell ref="GKE6:GKE8"/>
    <mergeCell ref="GKF6:GKF8"/>
    <mergeCell ref="GKG6:GKG8"/>
    <mergeCell ref="GKH6:GKH8"/>
    <mergeCell ref="GKI6:GKI8"/>
    <mergeCell ref="GJX6:GJX8"/>
    <mergeCell ref="GJY6:GJY8"/>
    <mergeCell ref="GJZ6:GJZ8"/>
    <mergeCell ref="GKA6:GKA8"/>
    <mergeCell ref="GKB6:GKB8"/>
    <mergeCell ref="GKC6:GKC8"/>
    <mergeCell ref="GJR6:GJR8"/>
    <mergeCell ref="GJS6:GJS8"/>
    <mergeCell ref="GJT6:GJT8"/>
    <mergeCell ref="GJU6:GJU8"/>
    <mergeCell ref="GJV6:GJV8"/>
    <mergeCell ref="GJW6:GJW8"/>
    <mergeCell ref="GJL6:GJL8"/>
    <mergeCell ref="GJM6:GJM8"/>
    <mergeCell ref="GJN6:GJN8"/>
    <mergeCell ref="GJO6:GJO8"/>
    <mergeCell ref="GJP6:GJP8"/>
    <mergeCell ref="GJQ6:GJQ8"/>
    <mergeCell ref="GJF6:GJF8"/>
    <mergeCell ref="GJG6:GJG8"/>
    <mergeCell ref="GJH6:GJH8"/>
    <mergeCell ref="GJI6:GJI8"/>
    <mergeCell ref="GJJ6:GJJ8"/>
    <mergeCell ref="GJK6:GJK8"/>
    <mergeCell ref="GIZ6:GIZ8"/>
    <mergeCell ref="GJA6:GJA8"/>
    <mergeCell ref="GJB6:GJB8"/>
    <mergeCell ref="GJC6:GJC8"/>
    <mergeCell ref="GJD6:GJD8"/>
    <mergeCell ref="GJE6:GJE8"/>
    <mergeCell ref="GIT6:GIT8"/>
    <mergeCell ref="GIU6:GIU8"/>
    <mergeCell ref="GIV6:GIV8"/>
    <mergeCell ref="GIW6:GIW8"/>
    <mergeCell ref="GIX6:GIX8"/>
    <mergeCell ref="GIY6:GIY8"/>
    <mergeCell ref="GIN6:GIN8"/>
    <mergeCell ref="GIO6:GIO8"/>
    <mergeCell ref="GIP6:GIP8"/>
    <mergeCell ref="GIQ6:GIQ8"/>
    <mergeCell ref="GIR6:GIR8"/>
    <mergeCell ref="GIS6:GIS8"/>
    <mergeCell ref="GIH6:GIH8"/>
    <mergeCell ref="GII6:GII8"/>
    <mergeCell ref="GIJ6:GIJ8"/>
    <mergeCell ref="GIK6:GIK8"/>
    <mergeCell ref="GIL6:GIL8"/>
    <mergeCell ref="GIM6:GIM8"/>
    <mergeCell ref="GIB6:GIB8"/>
    <mergeCell ref="GIC6:GIC8"/>
    <mergeCell ref="GID6:GID8"/>
    <mergeCell ref="GIE6:GIE8"/>
    <mergeCell ref="GIF6:GIF8"/>
    <mergeCell ref="GIG6:GIG8"/>
    <mergeCell ref="GHV6:GHV8"/>
    <mergeCell ref="GHW6:GHW8"/>
    <mergeCell ref="GHX6:GHX8"/>
    <mergeCell ref="GHY6:GHY8"/>
    <mergeCell ref="GHZ6:GHZ8"/>
    <mergeCell ref="GIA6:GIA8"/>
    <mergeCell ref="GHP6:GHP8"/>
    <mergeCell ref="GHQ6:GHQ8"/>
    <mergeCell ref="GHR6:GHR8"/>
    <mergeCell ref="GHS6:GHS8"/>
    <mergeCell ref="GHT6:GHT8"/>
    <mergeCell ref="GHU6:GHU8"/>
    <mergeCell ref="GHJ6:GHJ8"/>
    <mergeCell ref="GHK6:GHK8"/>
    <mergeCell ref="GHL6:GHL8"/>
    <mergeCell ref="GHM6:GHM8"/>
    <mergeCell ref="GHN6:GHN8"/>
    <mergeCell ref="GHO6:GHO8"/>
    <mergeCell ref="GHD6:GHD8"/>
    <mergeCell ref="GHE6:GHE8"/>
    <mergeCell ref="GHF6:GHF8"/>
    <mergeCell ref="GHG6:GHG8"/>
    <mergeCell ref="GHH6:GHH8"/>
    <mergeCell ref="GHI6:GHI8"/>
    <mergeCell ref="GGX6:GGX8"/>
    <mergeCell ref="GGY6:GGY8"/>
    <mergeCell ref="GGZ6:GGZ8"/>
    <mergeCell ref="GHA6:GHA8"/>
    <mergeCell ref="GHB6:GHB8"/>
    <mergeCell ref="GHC6:GHC8"/>
    <mergeCell ref="GGR6:GGR8"/>
    <mergeCell ref="GGS6:GGS8"/>
    <mergeCell ref="GGT6:GGT8"/>
    <mergeCell ref="GGU6:GGU8"/>
    <mergeCell ref="GGV6:GGV8"/>
    <mergeCell ref="GGW6:GGW8"/>
    <mergeCell ref="GGL6:GGL8"/>
    <mergeCell ref="GGM6:GGM8"/>
    <mergeCell ref="GGN6:GGN8"/>
    <mergeCell ref="GGO6:GGO8"/>
    <mergeCell ref="GGP6:GGP8"/>
    <mergeCell ref="GGQ6:GGQ8"/>
    <mergeCell ref="GGF6:GGF8"/>
    <mergeCell ref="GGG6:GGG8"/>
    <mergeCell ref="GGH6:GGH8"/>
    <mergeCell ref="GGI6:GGI8"/>
    <mergeCell ref="GGJ6:GGJ8"/>
    <mergeCell ref="GGK6:GGK8"/>
    <mergeCell ref="GFZ6:GFZ8"/>
    <mergeCell ref="GGA6:GGA8"/>
    <mergeCell ref="GGB6:GGB8"/>
    <mergeCell ref="GGC6:GGC8"/>
    <mergeCell ref="GGD6:GGD8"/>
    <mergeCell ref="GGE6:GGE8"/>
    <mergeCell ref="GFT6:GFT8"/>
    <mergeCell ref="GFU6:GFU8"/>
    <mergeCell ref="GFV6:GFV8"/>
    <mergeCell ref="GFW6:GFW8"/>
    <mergeCell ref="GFX6:GFX8"/>
    <mergeCell ref="GFY6:GFY8"/>
    <mergeCell ref="GFN6:GFN8"/>
    <mergeCell ref="GFO6:GFO8"/>
    <mergeCell ref="GFP6:GFP8"/>
    <mergeCell ref="GFQ6:GFQ8"/>
    <mergeCell ref="GFR6:GFR8"/>
    <mergeCell ref="GFS6:GFS8"/>
    <mergeCell ref="GFH6:GFH8"/>
    <mergeCell ref="GFI6:GFI8"/>
    <mergeCell ref="GFJ6:GFJ8"/>
    <mergeCell ref="GFK6:GFK8"/>
    <mergeCell ref="GFL6:GFL8"/>
    <mergeCell ref="GFM6:GFM8"/>
    <mergeCell ref="GFB6:GFB8"/>
    <mergeCell ref="GFC6:GFC8"/>
    <mergeCell ref="GFD6:GFD8"/>
    <mergeCell ref="GFE6:GFE8"/>
    <mergeCell ref="GFF6:GFF8"/>
    <mergeCell ref="GFG6:GFG8"/>
    <mergeCell ref="GEV6:GEV8"/>
    <mergeCell ref="GEW6:GEW8"/>
    <mergeCell ref="GEX6:GEX8"/>
    <mergeCell ref="GEY6:GEY8"/>
    <mergeCell ref="GEZ6:GEZ8"/>
    <mergeCell ref="GFA6:GFA8"/>
    <mergeCell ref="GEP6:GEP8"/>
    <mergeCell ref="GEQ6:GEQ8"/>
    <mergeCell ref="GER6:GER8"/>
    <mergeCell ref="GES6:GES8"/>
    <mergeCell ref="GET6:GET8"/>
    <mergeCell ref="GEU6:GEU8"/>
    <mergeCell ref="GEJ6:GEJ8"/>
    <mergeCell ref="GEK6:GEK8"/>
    <mergeCell ref="GEL6:GEL8"/>
    <mergeCell ref="GEM6:GEM8"/>
    <mergeCell ref="GEN6:GEN8"/>
    <mergeCell ref="GEO6:GEO8"/>
    <mergeCell ref="GED6:GED8"/>
    <mergeCell ref="GEE6:GEE8"/>
    <mergeCell ref="GEF6:GEF8"/>
    <mergeCell ref="GEG6:GEG8"/>
    <mergeCell ref="GEH6:GEH8"/>
    <mergeCell ref="GEI6:GEI8"/>
    <mergeCell ref="GDX6:GDX8"/>
    <mergeCell ref="GDY6:GDY8"/>
    <mergeCell ref="GDZ6:GDZ8"/>
    <mergeCell ref="GEA6:GEA8"/>
    <mergeCell ref="GEB6:GEB8"/>
    <mergeCell ref="GEC6:GEC8"/>
    <mergeCell ref="GDR6:GDR8"/>
    <mergeCell ref="GDS6:GDS8"/>
    <mergeCell ref="GDT6:GDT8"/>
    <mergeCell ref="GDU6:GDU8"/>
    <mergeCell ref="GDV6:GDV8"/>
    <mergeCell ref="GDW6:GDW8"/>
    <mergeCell ref="GDL6:GDL8"/>
    <mergeCell ref="GDM6:GDM8"/>
    <mergeCell ref="GDN6:GDN8"/>
    <mergeCell ref="GDO6:GDO8"/>
    <mergeCell ref="GDP6:GDP8"/>
    <mergeCell ref="GDQ6:GDQ8"/>
    <mergeCell ref="GDF6:GDF8"/>
    <mergeCell ref="GDG6:GDG8"/>
    <mergeCell ref="GDH6:GDH8"/>
    <mergeCell ref="GDI6:GDI8"/>
    <mergeCell ref="GDJ6:GDJ8"/>
    <mergeCell ref="GDK6:GDK8"/>
    <mergeCell ref="GCZ6:GCZ8"/>
    <mergeCell ref="GDA6:GDA8"/>
    <mergeCell ref="GDB6:GDB8"/>
    <mergeCell ref="GDC6:GDC8"/>
    <mergeCell ref="GDD6:GDD8"/>
    <mergeCell ref="GDE6:GDE8"/>
    <mergeCell ref="GCT6:GCT8"/>
    <mergeCell ref="GCU6:GCU8"/>
    <mergeCell ref="GCV6:GCV8"/>
    <mergeCell ref="GCW6:GCW8"/>
    <mergeCell ref="GCX6:GCX8"/>
    <mergeCell ref="GCY6:GCY8"/>
    <mergeCell ref="GCN6:GCN8"/>
    <mergeCell ref="GCO6:GCO8"/>
    <mergeCell ref="GCP6:GCP8"/>
    <mergeCell ref="GCQ6:GCQ8"/>
    <mergeCell ref="GCR6:GCR8"/>
    <mergeCell ref="GCS6:GCS8"/>
    <mergeCell ref="GCH6:GCH8"/>
    <mergeCell ref="GCI6:GCI8"/>
    <mergeCell ref="GCJ6:GCJ8"/>
    <mergeCell ref="GCK6:GCK8"/>
    <mergeCell ref="GCL6:GCL8"/>
    <mergeCell ref="GCM6:GCM8"/>
    <mergeCell ref="GCB6:GCB8"/>
    <mergeCell ref="GCC6:GCC8"/>
    <mergeCell ref="GCD6:GCD8"/>
    <mergeCell ref="GCE6:GCE8"/>
    <mergeCell ref="GCF6:GCF8"/>
    <mergeCell ref="GCG6:GCG8"/>
    <mergeCell ref="GBV6:GBV8"/>
    <mergeCell ref="GBW6:GBW8"/>
    <mergeCell ref="GBX6:GBX8"/>
    <mergeCell ref="GBY6:GBY8"/>
    <mergeCell ref="GBZ6:GBZ8"/>
    <mergeCell ref="GCA6:GCA8"/>
    <mergeCell ref="GBP6:GBP8"/>
    <mergeCell ref="GBQ6:GBQ8"/>
    <mergeCell ref="GBR6:GBR8"/>
    <mergeCell ref="GBS6:GBS8"/>
    <mergeCell ref="GBT6:GBT8"/>
    <mergeCell ref="GBU6:GBU8"/>
    <mergeCell ref="GBJ6:GBJ8"/>
    <mergeCell ref="GBK6:GBK8"/>
    <mergeCell ref="GBL6:GBL8"/>
    <mergeCell ref="GBM6:GBM8"/>
    <mergeCell ref="GBN6:GBN8"/>
    <mergeCell ref="GBO6:GBO8"/>
    <mergeCell ref="GBD6:GBD8"/>
    <mergeCell ref="GBE6:GBE8"/>
    <mergeCell ref="GBF6:GBF8"/>
    <mergeCell ref="GBG6:GBG8"/>
    <mergeCell ref="GBH6:GBH8"/>
    <mergeCell ref="GBI6:GBI8"/>
    <mergeCell ref="GAX6:GAX8"/>
    <mergeCell ref="GAY6:GAY8"/>
    <mergeCell ref="GAZ6:GAZ8"/>
    <mergeCell ref="GBA6:GBA8"/>
    <mergeCell ref="GBB6:GBB8"/>
    <mergeCell ref="GBC6:GBC8"/>
    <mergeCell ref="GAR6:GAR8"/>
    <mergeCell ref="GAS6:GAS8"/>
    <mergeCell ref="GAT6:GAT8"/>
    <mergeCell ref="GAU6:GAU8"/>
    <mergeCell ref="GAV6:GAV8"/>
    <mergeCell ref="GAW6:GAW8"/>
    <mergeCell ref="GAL6:GAL8"/>
    <mergeCell ref="GAM6:GAM8"/>
    <mergeCell ref="GAN6:GAN8"/>
    <mergeCell ref="GAO6:GAO8"/>
    <mergeCell ref="GAP6:GAP8"/>
    <mergeCell ref="GAQ6:GAQ8"/>
    <mergeCell ref="GAF6:GAF8"/>
    <mergeCell ref="GAG6:GAG8"/>
    <mergeCell ref="GAH6:GAH8"/>
    <mergeCell ref="GAI6:GAI8"/>
    <mergeCell ref="GAJ6:GAJ8"/>
    <mergeCell ref="GAK6:GAK8"/>
    <mergeCell ref="FZZ6:FZZ8"/>
    <mergeCell ref="GAA6:GAA8"/>
    <mergeCell ref="GAB6:GAB8"/>
    <mergeCell ref="GAC6:GAC8"/>
    <mergeCell ref="GAD6:GAD8"/>
    <mergeCell ref="GAE6:GAE8"/>
    <mergeCell ref="FZT6:FZT8"/>
    <mergeCell ref="FZU6:FZU8"/>
    <mergeCell ref="FZV6:FZV8"/>
    <mergeCell ref="FZW6:FZW8"/>
    <mergeCell ref="FZX6:FZX8"/>
    <mergeCell ref="FZY6:FZY8"/>
    <mergeCell ref="FZN6:FZN8"/>
    <mergeCell ref="FZO6:FZO8"/>
    <mergeCell ref="FZP6:FZP8"/>
    <mergeCell ref="FZQ6:FZQ8"/>
    <mergeCell ref="FZR6:FZR8"/>
    <mergeCell ref="FZS6:FZS8"/>
    <mergeCell ref="FZH6:FZH8"/>
    <mergeCell ref="FZI6:FZI8"/>
    <mergeCell ref="FZJ6:FZJ8"/>
    <mergeCell ref="FZK6:FZK8"/>
    <mergeCell ref="FZL6:FZL8"/>
    <mergeCell ref="FZM6:FZM8"/>
    <mergeCell ref="FZB6:FZB8"/>
    <mergeCell ref="FZC6:FZC8"/>
    <mergeCell ref="FZD6:FZD8"/>
    <mergeCell ref="FZE6:FZE8"/>
    <mergeCell ref="FZF6:FZF8"/>
    <mergeCell ref="FZG6:FZG8"/>
    <mergeCell ref="FYV6:FYV8"/>
    <mergeCell ref="FYW6:FYW8"/>
    <mergeCell ref="FYX6:FYX8"/>
    <mergeCell ref="FYY6:FYY8"/>
    <mergeCell ref="FYZ6:FYZ8"/>
    <mergeCell ref="FZA6:FZA8"/>
    <mergeCell ref="FYP6:FYP8"/>
    <mergeCell ref="FYQ6:FYQ8"/>
    <mergeCell ref="FYR6:FYR8"/>
    <mergeCell ref="FYS6:FYS8"/>
    <mergeCell ref="FYT6:FYT8"/>
    <mergeCell ref="FYU6:FYU8"/>
    <mergeCell ref="FYJ6:FYJ8"/>
    <mergeCell ref="FYK6:FYK8"/>
    <mergeCell ref="FYL6:FYL8"/>
    <mergeCell ref="FYM6:FYM8"/>
    <mergeCell ref="FYN6:FYN8"/>
    <mergeCell ref="FYO6:FYO8"/>
    <mergeCell ref="FYD6:FYD8"/>
    <mergeCell ref="FYE6:FYE8"/>
    <mergeCell ref="FYF6:FYF8"/>
    <mergeCell ref="FYG6:FYG8"/>
    <mergeCell ref="FYH6:FYH8"/>
    <mergeCell ref="FYI6:FYI8"/>
    <mergeCell ref="FXX6:FXX8"/>
    <mergeCell ref="FXY6:FXY8"/>
    <mergeCell ref="FXZ6:FXZ8"/>
    <mergeCell ref="FYA6:FYA8"/>
    <mergeCell ref="FYB6:FYB8"/>
    <mergeCell ref="FYC6:FYC8"/>
    <mergeCell ref="FXR6:FXR8"/>
    <mergeCell ref="FXS6:FXS8"/>
    <mergeCell ref="FXT6:FXT8"/>
    <mergeCell ref="FXU6:FXU8"/>
    <mergeCell ref="FXV6:FXV8"/>
    <mergeCell ref="FXW6:FXW8"/>
    <mergeCell ref="FXL6:FXL8"/>
    <mergeCell ref="FXM6:FXM8"/>
    <mergeCell ref="FXN6:FXN8"/>
    <mergeCell ref="FXO6:FXO8"/>
    <mergeCell ref="FXP6:FXP8"/>
    <mergeCell ref="FXQ6:FXQ8"/>
    <mergeCell ref="FXF6:FXF8"/>
    <mergeCell ref="FXG6:FXG8"/>
    <mergeCell ref="FXH6:FXH8"/>
    <mergeCell ref="FXI6:FXI8"/>
    <mergeCell ref="FXJ6:FXJ8"/>
    <mergeCell ref="FXK6:FXK8"/>
    <mergeCell ref="FWZ6:FWZ8"/>
    <mergeCell ref="FXA6:FXA8"/>
    <mergeCell ref="FXB6:FXB8"/>
    <mergeCell ref="FXC6:FXC8"/>
    <mergeCell ref="FXD6:FXD8"/>
    <mergeCell ref="FXE6:FXE8"/>
    <mergeCell ref="FWT6:FWT8"/>
    <mergeCell ref="FWU6:FWU8"/>
    <mergeCell ref="FWV6:FWV8"/>
    <mergeCell ref="FWW6:FWW8"/>
    <mergeCell ref="FWX6:FWX8"/>
    <mergeCell ref="FWY6:FWY8"/>
    <mergeCell ref="FWN6:FWN8"/>
    <mergeCell ref="FWO6:FWO8"/>
    <mergeCell ref="FWP6:FWP8"/>
    <mergeCell ref="FWQ6:FWQ8"/>
    <mergeCell ref="FWR6:FWR8"/>
    <mergeCell ref="FWS6:FWS8"/>
    <mergeCell ref="FWH6:FWH8"/>
    <mergeCell ref="FWI6:FWI8"/>
    <mergeCell ref="FWJ6:FWJ8"/>
    <mergeCell ref="FWK6:FWK8"/>
    <mergeCell ref="FWL6:FWL8"/>
    <mergeCell ref="FWM6:FWM8"/>
    <mergeCell ref="FWB6:FWB8"/>
    <mergeCell ref="FWC6:FWC8"/>
    <mergeCell ref="FWD6:FWD8"/>
    <mergeCell ref="FWE6:FWE8"/>
    <mergeCell ref="FWF6:FWF8"/>
    <mergeCell ref="FWG6:FWG8"/>
    <mergeCell ref="FVV6:FVV8"/>
    <mergeCell ref="FVW6:FVW8"/>
    <mergeCell ref="FVX6:FVX8"/>
    <mergeCell ref="FVY6:FVY8"/>
    <mergeCell ref="FVZ6:FVZ8"/>
    <mergeCell ref="FWA6:FWA8"/>
    <mergeCell ref="FVP6:FVP8"/>
    <mergeCell ref="FVQ6:FVQ8"/>
    <mergeCell ref="FVR6:FVR8"/>
    <mergeCell ref="FVS6:FVS8"/>
    <mergeCell ref="FVT6:FVT8"/>
    <mergeCell ref="FVU6:FVU8"/>
    <mergeCell ref="FVJ6:FVJ8"/>
    <mergeCell ref="FVK6:FVK8"/>
    <mergeCell ref="FVL6:FVL8"/>
    <mergeCell ref="FVM6:FVM8"/>
    <mergeCell ref="FVN6:FVN8"/>
    <mergeCell ref="FVO6:FVO8"/>
    <mergeCell ref="FVD6:FVD8"/>
    <mergeCell ref="FVE6:FVE8"/>
    <mergeCell ref="FVF6:FVF8"/>
    <mergeCell ref="FVG6:FVG8"/>
    <mergeCell ref="FVH6:FVH8"/>
    <mergeCell ref="FVI6:FVI8"/>
    <mergeCell ref="FUX6:FUX8"/>
    <mergeCell ref="FUY6:FUY8"/>
    <mergeCell ref="FUZ6:FUZ8"/>
    <mergeCell ref="FVA6:FVA8"/>
    <mergeCell ref="FVB6:FVB8"/>
    <mergeCell ref="FVC6:FVC8"/>
    <mergeCell ref="FUR6:FUR8"/>
    <mergeCell ref="FUS6:FUS8"/>
    <mergeCell ref="FUT6:FUT8"/>
    <mergeCell ref="FUU6:FUU8"/>
    <mergeCell ref="FUV6:FUV8"/>
    <mergeCell ref="FUW6:FUW8"/>
    <mergeCell ref="FUL6:FUL8"/>
    <mergeCell ref="FUM6:FUM8"/>
    <mergeCell ref="FUN6:FUN8"/>
    <mergeCell ref="FUO6:FUO8"/>
    <mergeCell ref="FUP6:FUP8"/>
    <mergeCell ref="FUQ6:FUQ8"/>
    <mergeCell ref="FUF6:FUF8"/>
    <mergeCell ref="FUG6:FUG8"/>
    <mergeCell ref="FUH6:FUH8"/>
    <mergeCell ref="FUI6:FUI8"/>
    <mergeCell ref="FUJ6:FUJ8"/>
    <mergeCell ref="FUK6:FUK8"/>
    <mergeCell ref="FTZ6:FTZ8"/>
    <mergeCell ref="FUA6:FUA8"/>
    <mergeCell ref="FUB6:FUB8"/>
    <mergeCell ref="FUC6:FUC8"/>
    <mergeCell ref="FUD6:FUD8"/>
    <mergeCell ref="FUE6:FUE8"/>
    <mergeCell ref="FTT6:FTT8"/>
    <mergeCell ref="FTU6:FTU8"/>
    <mergeCell ref="FTV6:FTV8"/>
    <mergeCell ref="FTW6:FTW8"/>
    <mergeCell ref="FTX6:FTX8"/>
    <mergeCell ref="FTY6:FTY8"/>
    <mergeCell ref="FTN6:FTN8"/>
    <mergeCell ref="FTO6:FTO8"/>
    <mergeCell ref="FTP6:FTP8"/>
    <mergeCell ref="FTQ6:FTQ8"/>
    <mergeCell ref="FTR6:FTR8"/>
    <mergeCell ref="FTS6:FTS8"/>
    <mergeCell ref="FTH6:FTH8"/>
    <mergeCell ref="FTI6:FTI8"/>
    <mergeCell ref="FTJ6:FTJ8"/>
    <mergeCell ref="FTK6:FTK8"/>
    <mergeCell ref="FTL6:FTL8"/>
    <mergeCell ref="FTM6:FTM8"/>
    <mergeCell ref="FTB6:FTB8"/>
    <mergeCell ref="FTC6:FTC8"/>
    <mergeCell ref="FTD6:FTD8"/>
    <mergeCell ref="FTE6:FTE8"/>
    <mergeCell ref="FTF6:FTF8"/>
    <mergeCell ref="FTG6:FTG8"/>
    <mergeCell ref="FSV6:FSV8"/>
    <mergeCell ref="FSW6:FSW8"/>
    <mergeCell ref="FSX6:FSX8"/>
    <mergeCell ref="FSY6:FSY8"/>
    <mergeCell ref="FSZ6:FSZ8"/>
    <mergeCell ref="FTA6:FTA8"/>
    <mergeCell ref="FSP6:FSP8"/>
    <mergeCell ref="FSQ6:FSQ8"/>
    <mergeCell ref="FSR6:FSR8"/>
    <mergeCell ref="FSS6:FSS8"/>
    <mergeCell ref="FST6:FST8"/>
    <mergeCell ref="FSU6:FSU8"/>
    <mergeCell ref="FSJ6:FSJ8"/>
    <mergeCell ref="FSK6:FSK8"/>
    <mergeCell ref="FSL6:FSL8"/>
    <mergeCell ref="FSM6:FSM8"/>
    <mergeCell ref="FSN6:FSN8"/>
    <mergeCell ref="FSO6:FSO8"/>
    <mergeCell ref="FSD6:FSD8"/>
    <mergeCell ref="FSE6:FSE8"/>
    <mergeCell ref="FSF6:FSF8"/>
    <mergeCell ref="FSG6:FSG8"/>
    <mergeCell ref="FSH6:FSH8"/>
    <mergeCell ref="FSI6:FSI8"/>
    <mergeCell ref="FRX6:FRX8"/>
    <mergeCell ref="FRY6:FRY8"/>
    <mergeCell ref="FRZ6:FRZ8"/>
    <mergeCell ref="FSA6:FSA8"/>
    <mergeCell ref="FSB6:FSB8"/>
    <mergeCell ref="FSC6:FSC8"/>
    <mergeCell ref="FRR6:FRR8"/>
    <mergeCell ref="FRS6:FRS8"/>
    <mergeCell ref="FRT6:FRT8"/>
    <mergeCell ref="FRU6:FRU8"/>
    <mergeCell ref="FRV6:FRV8"/>
    <mergeCell ref="FRW6:FRW8"/>
    <mergeCell ref="FRL6:FRL8"/>
    <mergeCell ref="FRM6:FRM8"/>
    <mergeCell ref="FRN6:FRN8"/>
    <mergeCell ref="FRO6:FRO8"/>
    <mergeCell ref="FRP6:FRP8"/>
    <mergeCell ref="FRQ6:FRQ8"/>
    <mergeCell ref="FRF6:FRF8"/>
    <mergeCell ref="FRG6:FRG8"/>
    <mergeCell ref="FRH6:FRH8"/>
    <mergeCell ref="FRI6:FRI8"/>
    <mergeCell ref="FRJ6:FRJ8"/>
    <mergeCell ref="FRK6:FRK8"/>
    <mergeCell ref="FQZ6:FQZ8"/>
    <mergeCell ref="FRA6:FRA8"/>
    <mergeCell ref="FRB6:FRB8"/>
    <mergeCell ref="FRC6:FRC8"/>
    <mergeCell ref="FRD6:FRD8"/>
    <mergeCell ref="FRE6:FRE8"/>
    <mergeCell ref="FQT6:FQT8"/>
    <mergeCell ref="FQU6:FQU8"/>
    <mergeCell ref="FQV6:FQV8"/>
    <mergeCell ref="FQW6:FQW8"/>
    <mergeCell ref="FQX6:FQX8"/>
    <mergeCell ref="FQY6:FQY8"/>
    <mergeCell ref="FQN6:FQN8"/>
    <mergeCell ref="FQO6:FQO8"/>
    <mergeCell ref="FQP6:FQP8"/>
    <mergeCell ref="FQQ6:FQQ8"/>
    <mergeCell ref="FQR6:FQR8"/>
    <mergeCell ref="FQS6:FQS8"/>
    <mergeCell ref="FQH6:FQH8"/>
    <mergeCell ref="FQI6:FQI8"/>
    <mergeCell ref="FQJ6:FQJ8"/>
    <mergeCell ref="FQK6:FQK8"/>
    <mergeCell ref="FQL6:FQL8"/>
    <mergeCell ref="FQM6:FQM8"/>
    <mergeCell ref="FQB6:FQB8"/>
    <mergeCell ref="FQC6:FQC8"/>
    <mergeCell ref="FQD6:FQD8"/>
    <mergeCell ref="FQE6:FQE8"/>
    <mergeCell ref="FQF6:FQF8"/>
    <mergeCell ref="FQG6:FQG8"/>
    <mergeCell ref="FPV6:FPV8"/>
    <mergeCell ref="FPW6:FPW8"/>
    <mergeCell ref="FPX6:FPX8"/>
    <mergeCell ref="FPY6:FPY8"/>
    <mergeCell ref="FPZ6:FPZ8"/>
    <mergeCell ref="FQA6:FQA8"/>
    <mergeCell ref="FPP6:FPP8"/>
    <mergeCell ref="FPQ6:FPQ8"/>
    <mergeCell ref="FPR6:FPR8"/>
    <mergeCell ref="FPS6:FPS8"/>
    <mergeCell ref="FPT6:FPT8"/>
    <mergeCell ref="FPU6:FPU8"/>
    <mergeCell ref="FPJ6:FPJ8"/>
    <mergeCell ref="FPK6:FPK8"/>
    <mergeCell ref="FPL6:FPL8"/>
    <mergeCell ref="FPM6:FPM8"/>
    <mergeCell ref="FPN6:FPN8"/>
    <mergeCell ref="FPO6:FPO8"/>
    <mergeCell ref="FPD6:FPD8"/>
    <mergeCell ref="FPE6:FPE8"/>
    <mergeCell ref="FPF6:FPF8"/>
    <mergeCell ref="FPG6:FPG8"/>
    <mergeCell ref="FPH6:FPH8"/>
    <mergeCell ref="FPI6:FPI8"/>
    <mergeCell ref="FOX6:FOX8"/>
    <mergeCell ref="FOY6:FOY8"/>
    <mergeCell ref="FOZ6:FOZ8"/>
    <mergeCell ref="FPA6:FPA8"/>
    <mergeCell ref="FPB6:FPB8"/>
    <mergeCell ref="FPC6:FPC8"/>
    <mergeCell ref="FOR6:FOR8"/>
    <mergeCell ref="FOS6:FOS8"/>
    <mergeCell ref="FOT6:FOT8"/>
    <mergeCell ref="FOU6:FOU8"/>
    <mergeCell ref="FOV6:FOV8"/>
    <mergeCell ref="FOW6:FOW8"/>
    <mergeCell ref="FOL6:FOL8"/>
    <mergeCell ref="FOM6:FOM8"/>
    <mergeCell ref="FON6:FON8"/>
    <mergeCell ref="FOO6:FOO8"/>
    <mergeCell ref="FOP6:FOP8"/>
    <mergeCell ref="FOQ6:FOQ8"/>
    <mergeCell ref="FOF6:FOF8"/>
    <mergeCell ref="FOG6:FOG8"/>
    <mergeCell ref="FOH6:FOH8"/>
    <mergeCell ref="FOI6:FOI8"/>
    <mergeCell ref="FOJ6:FOJ8"/>
    <mergeCell ref="FOK6:FOK8"/>
    <mergeCell ref="FNZ6:FNZ8"/>
    <mergeCell ref="FOA6:FOA8"/>
    <mergeCell ref="FOB6:FOB8"/>
    <mergeCell ref="FOC6:FOC8"/>
    <mergeCell ref="FOD6:FOD8"/>
    <mergeCell ref="FOE6:FOE8"/>
    <mergeCell ref="FNT6:FNT8"/>
    <mergeCell ref="FNU6:FNU8"/>
    <mergeCell ref="FNV6:FNV8"/>
    <mergeCell ref="FNW6:FNW8"/>
    <mergeCell ref="FNX6:FNX8"/>
    <mergeCell ref="FNY6:FNY8"/>
    <mergeCell ref="FNN6:FNN8"/>
    <mergeCell ref="FNO6:FNO8"/>
    <mergeCell ref="FNP6:FNP8"/>
    <mergeCell ref="FNQ6:FNQ8"/>
    <mergeCell ref="FNR6:FNR8"/>
    <mergeCell ref="FNS6:FNS8"/>
    <mergeCell ref="FNH6:FNH8"/>
    <mergeCell ref="FNI6:FNI8"/>
    <mergeCell ref="FNJ6:FNJ8"/>
    <mergeCell ref="FNK6:FNK8"/>
    <mergeCell ref="FNL6:FNL8"/>
    <mergeCell ref="FNM6:FNM8"/>
    <mergeCell ref="FNB6:FNB8"/>
    <mergeCell ref="FNC6:FNC8"/>
    <mergeCell ref="FND6:FND8"/>
    <mergeCell ref="FNE6:FNE8"/>
    <mergeCell ref="FNF6:FNF8"/>
    <mergeCell ref="FNG6:FNG8"/>
    <mergeCell ref="FMV6:FMV8"/>
    <mergeCell ref="FMW6:FMW8"/>
    <mergeCell ref="FMX6:FMX8"/>
    <mergeCell ref="FMY6:FMY8"/>
    <mergeCell ref="FMZ6:FMZ8"/>
    <mergeCell ref="FNA6:FNA8"/>
    <mergeCell ref="FMP6:FMP8"/>
    <mergeCell ref="FMQ6:FMQ8"/>
    <mergeCell ref="FMR6:FMR8"/>
    <mergeCell ref="FMS6:FMS8"/>
    <mergeCell ref="FMT6:FMT8"/>
    <mergeCell ref="FMU6:FMU8"/>
    <mergeCell ref="FMJ6:FMJ8"/>
    <mergeCell ref="FMK6:FMK8"/>
    <mergeCell ref="FML6:FML8"/>
    <mergeCell ref="FMM6:FMM8"/>
    <mergeCell ref="FMN6:FMN8"/>
    <mergeCell ref="FMO6:FMO8"/>
    <mergeCell ref="FMD6:FMD8"/>
    <mergeCell ref="FME6:FME8"/>
    <mergeCell ref="FMF6:FMF8"/>
    <mergeCell ref="FMG6:FMG8"/>
    <mergeCell ref="FMH6:FMH8"/>
    <mergeCell ref="FMI6:FMI8"/>
    <mergeCell ref="FLX6:FLX8"/>
    <mergeCell ref="FLY6:FLY8"/>
    <mergeCell ref="FLZ6:FLZ8"/>
    <mergeCell ref="FMA6:FMA8"/>
    <mergeCell ref="FMB6:FMB8"/>
    <mergeCell ref="FMC6:FMC8"/>
    <mergeCell ref="FLR6:FLR8"/>
    <mergeCell ref="FLS6:FLS8"/>
    <mergeCell ref="FLT6:FLT8"/>
    <mergeCell ref="FLU6:FLU8"/>
    <mergeCell ref="FLV6:FLV8"/>
    <mergeCell ref="FLW6:FLW8"/>
    <mergeCell ref="FLL6:FLL8"/>
    <mergeCell ref="FLM6:FLM8"/>
    <mergeCell ref="FLN6:FLN8"/>
    <mergeCell ref="FLO6:FLO8"/>
    <mergeCell ref="FLP6:FLP8"/>
    <mergeCell ref="FLQ6:FLQ8"/>
    <mergeCell ref="FLF6:FLF8"/>
    <mergeCell ref="FLG6:FLG8"/>
    <mergeCell ref="FLH6:FLH8"/>
    <mergeCell ref="FLI6:FLI8"/>
    <mergeCell ref="FLJ6:FLJ8"/>
    <mergeCell ref="FLK6:FLK8"/>
    <mergeCell ref="FKZ6:FKZ8"/>
    <mergeCell ref="FLA6:FLA8"/>
    <mergeCell ref="FLB6:FLB8"/>
    <mergeCell ref="FLC6:FLC8"/>
    <mergeCell ref="FLD6:FLD8"/>
    <mergeCell ref="FLE6:FLE8"/>
    <mergeCell ref="FKT6:FKT8"/>
    <mergeCell ref="FKU6:FKU8"/>
    <mergeCell ref="FKV6:FKV8"/>
    <mergeCell ref="FKW6:FKW8"/>
    <mergeCell ref="FKX6:FKX8"/>
    <mergeCell ref="FKY6:FKY8"/>
    <mergeCell ref="FKN6:FKN8"/>
    <mergeCell ref="FKO6:FKO8"/>
    <mergeCell ref="FKP6:FKP8"/>
    <mergeCell ref="FKQ6:FKQ8"/>
    <mergeCell ref="FKR6:FKR8"/>
    <mergeCell ref="FKS6:FKS8"/>
    <mergeCell ref="FKH6:FKH8"/>
    <mergeCell ref="FKI6:FKI8"/>
    <mergeCell ref="FKJ6:FKJ8"/>
    <mergeCell ref="FKK6:FKK8"/>
    <mergeCell ref="FKL6:FKL8"/>
    <mergeCell ref="FKM6:FKM8"/>
    <mergeCell ref="FKB6:FKB8"/>
    <mergeCell ref="FKC6:FKC8"/>
    <mergeCell ref="FKD6:FKD8"/>
    <mergeCell ref="FKE6:FKE8"/>
    <mergeCell ref="FKF6:FKF8"/>
    <mergeCell ref="FKG6:FKG8"/>
    <mergeCell ref="FJV6:FJV8"/>
    <mergeCell ref="FJW6:FJW8"/>
    <mergeCell ref="FJX6:FJX8"/>
    <mergeCell ref="FJY6:FJY8"/>
    <mergeCell ref="FJZ6:FJZ8"/>
    <mergeCell ref="FKA6:FKA8"/>
    <mergeCell ref="FJP6:FJP8"/>
    <mergeCell ref="FJQ6:FJQ8"/>
    <mergeCell ref="FJR6:FJR8"/>
    <mergeCell ref="FJS6:FJS8"/>
    <mergeCell ref="FJT6:FJT8"/>
    <mergeCell ref="FJU6:FJU8"/>
    <mergeCell ref="FJJ6:FJJ8"/>
    <mergeCell ref="FJK6:FJK8"/>
    <mergeCell ref="FJL6:FJL8"/>
    <mergeCell ref="FJM6:FJM8"/>
    <mergeCell ref="FJN6:FJN8"/>
    <mergeCell ref="FJO6:FJO8"/>
    <mergeCell ref="FJD6:FJD8"/>
    <mergeCell ref="FJE6:FJE8"/>
    <mergeCell ref="FJF6:FJF8"/>
    <mergeCell ref="FJG6:FJG8"/>
    <mergeCell ref="FJH6:FJH8"/>
    <mergeCell ref="FJI6:FJI8"/>
    <mergeCell ref="FIX6:FIX8"/>
    <mergeCell ref="FIY6:FIY8"/>
    <mergeCell ref="FIZ6:FIZ8"/>
    <mergeCell ref="FJA6:FJA8"/>
    <mergeCell ref="FJB6:FJB8"/>
    <mergeCell ref="FJC6:FJC8"/>
    <mergeCell ref="FIR6:FIR8"/>
    <mergeCell ref="FIS6:FIS8"/>
    <mergeCell ref="FIT6:FIT8"/>
    <mergeCell ref="FIU6:FIU8"/>
    <mergeCell ref="FIV6:FIV8"/>
    <mergeCell ref="FIW6:FIW8"/>
    <mergeCell ref="FIL6:FIL8"/>
    <mergeCell ref="FIM6:FIM8"/>
    <mergeCell ref="FIN6:FIN8"/>
    <mergeCell ref="FIO6:FIO8"/>
    <mergeCell ref="FIP6:FIP8"/>
    <mergeCell ref="FIQ6:FIQ8"/>
    <mergeCell ref="FIF6:FIF8"/>
    <mergeCell ref="FIG6:FIG8"/>
    <mergeCell ref="FIH6:FIH8"/>
    <mergeCell ref="FII6:FII8"/>
    <mergeCell ref="FIJ6:FIJ8"/>
    <mergeCell ref="FIK6:FIK8"/>
    <mergeCell ref="FHZ6:FHZ8"/>
    <mergeCell ref="FIA6:FIA8"/>
    <mergeCell ref="FIB6:FIB8"/>
    <mergeCell ref="FIC6:FIC8"/>
    <mergeCell ref="FID6:FID8"/>
    <mergeCell ref="FIE6:FIE8"/>
    <mergeCell ref="FHT6:FHT8"/>
    <mergeCell ref="FHU6:FHU8"/>
    <mergeCell ref="FHV6:FHV8"/>
    <mergeCell ref="FHW6:FHW8"/>
    <mergeCell ref="FHX6:FHX8"/>
    <mergeCell ref="FHY6:FHY8"/>
    <mergeCell ref="FHN6:FHN8"/>
    <mergeCell ref="FHO6:FHO8"/>
    <mergeCell ref="FHP6:FHP8"/>
    <mergeCell ref="FHQ6:FHQ8"/>
    <mergeCell ref="FHR6:FHR8"/>
    <mergeCell ref="FHS6:FHS8"/>
    <mergeCell ref="FHH6:FHH8"/>
    <mergeCell ref="FHI6:FHI8"/>
    <mergeCell ref="FHJ6:FHJ8"/>
    <mergeCell ref="FHK6:FHK8"/>
    <mergeCell ref="FHL6:FHL8"/>
    <mergeCell ref="FHM6:FHM8"/>
    <mergeCell ref="FHB6:FHB8"/>
    <mergeCell ref="FHC6:FHC8"/>
    <mergeCell ref="FHD6:FHD8"/>
    <mergeCell ref="FHE6:FHE8"/>
    <mergeCell ref="FHF6:FHF8"/>
    <mergeCell ref="FHG6:FHG8"/>
    <mergeCell ref="FGV6:FGV8"/>
    <mergeCell ref="FGW6:FGW8"/>
    <mergeCell ref="FGX6:FGX8"/>
    <mergeCell ref="FGY6:FGY8"/>
    <mergeCell ref="FGZ6:FGZ8"/>
    <mergeCell ref="FHA6:FHA8"/>
    <mergeCell ref="FGP6:FGP8"/>
    <mergeCell ref="FGQ6:FGQ8"/>
    <mergeCell ref="FGR6:FGR8"/>
    <mergeCell ref="FGS6:FGS8"/>
    <mergeCell ref="FGT6:FGT8"/>
    <mergeCell ref="FGU6:FGU8"/>
    <mergeCell ref="FGJ6:FGJ8"/>
    <mergeCell ref="FGK6:FGK8"/>
    <mergeCell ref="FGL6:FGL8"/>
    <mergeCell ref="FGM6:FGM8"/>
    <mergeCell ref="FGN6:FGN8"/>
    <mergeCell ref="FGO6:FGO8"/>
    <mergeCell ref="FGD6:FGD8"/>
    <mergeCell ref="FGE6:FGE8"/>
    <mergeCell ref="FGF6:FGF8"/>
    <mergeCell ref="FGG6:FGG8"/>
    <mergeCell ref="FGH6:FGH8"/>
    <mergeCell ref="FGI6:FGI8"/>
    <mergeCell ref="FFX6:FFX8"/>
    <mergeCell ref="FFY6:FFY8"/>
    <mergeCell ref="FFZ6:FFZ8"/>
    <mergeCell ref="FGA6:FGA8"/>
    <mergeCell ref="FGB6:FGB8"/>
    <mergeCell ref="FGC6:FGC8"/>
    <mergeCell ref="FFR6:FFR8"/>
    <mergeCell ref="FFS6:FFS8"/>
    <mergeCell ref="FFT6:FFT8"/>
    <mergeCell ref="FFU6:FFU8"/>
    <mergeCell ref="FFV6:FFV8"/>
    <mergeCell ref="FFW6:FFW8"/>
    <mergeCell ref="FFL6:FFL8"/>
    <mergeCell ref="FFM6:FFM8"/>
    <mergeCell ref="FFN6:FFN8"/>
    <mergeCell ref="FFO6:FFO8"/>
    <mergeCell ref="FFP6:FFP8"/>
    <mergeCell ref="FFQ6:FFQ8"/>
    <mergeCell ref="FFF6:FFF8"/>
    <mergeCell ref="FFG6:FFG8"/>
    <mergeCell ref="FFH6:FFH8"/>
    <mergeCell ref="FFI6:FFI8"/>
    <mergeCell ref="FFJ6:FFJ8"/>
    <mergeCell ref="FFK6:FFK8"/>
    <mergeCell ref="FEZ6:FEZ8"/>
    <mergeCell ref="FFA6:FFA8"/>
    <mergeCell ref="FFB6:FFB8"/>
    <mergeCell ref="FFC6:FFC8"/>
    <mergeCell ref="FFD6:FFD8"/>
    <mergeCell ref="FFE6:FFE8"/>
    <mergeCell ref="FET6:FET8"/>
    <mergeCell ref="FEU6:FEU8"/>
    <mergeCell ref="FEV6:FEV8"/>
    <mergeCell ref="FEW6:FEW8"/>
    <mergeCell ref="FEX6:FEX8"/>
    <mergeCell ref="FEY6:FEY8"/>
    <mergeCell ref="FEN6:FEN8"/>
    <mergeCell ref="FEO6:FEO8"/>
    <mergeCell ref="FEP6:FEP8"/>
    <mergeCell ref="FEQ6:FEQ8"/>
    <mergeCell ref="FER6:FER8"/>
    <mergeCell ref="FES6:FES8"/>
    <mergeCell ref="FEH6:FEH8"/>
    <mergeCell ref="FEI6:FEI8"/>
    <mergeCell ref="FEJ6:FEJ8"/>
    <mergeCell ref="FEK6:FEK8"/>
    <mergeCell ref="FEL6:FEL8"/>
    <mergeCell ref="FEM6:FEM8"/>
    <mergeCell ref="FEB6:FEB8"/>
    <mergeCell ref="FEC6:FEC8"/>
    <mergeCell ref="FED6:FED8"/>
    <mergeCell ref="FEE6:FEE8"/>
    <mergeCell ref="FEF6:FEF8"/>
    <mergeCell ref="FEG6:FEG8"/>
    <mergeCell ref="FDV6:FDV8"/>
    <mergeCell ref="FDW6:FDW8"/>
    <mergeCell ref="FDX6:FDX8"/>
    <mergeCell ref="FDY6:FDY8"/>
    <mergeCell ref="FDZ6:FDZ8"/>
    <mergeCell ref="FEA6:FEA8"/>
    <mergeCell ref="FDP6:FDP8"/>
    <mergeCell ref="FDQ6:FDQ8"/>
    <mergeCell ref="FDR6:FDR8"/>
    <mergeCell ref="FDS6:FDS8"/>
    <mergeCell ref="FDT6:FDT8"/>
    <mergeCell ref="FDU6:FDU8"/>
    <mergeCell ref="FDJ6:FDJ8"/>
    <mergeCell ref="FDK6:FDK8"/>
    <mergeCell ref="FDL6:FDL8"/>
    <mergeCell ref="FDM6:FDM8"/>
    <mergeCell ref="FDN6:FDN8"/>
    <mergeCell ref="FDO6:FDO8"/>
    <mergeCell ref="FDD6:FDD8"/>
    <mergeCell ref="FDE6:FDE8"/>
    <mergeCell ref="FDF6:FDF8"/>
    <mergeCell ref="FDG6:FDG8"/>
    <mergeCell ref="FDH6:FDH8"/>
    <mergeCell ref="FDI6:FDI8"/>
    <mergeCell ref="FCX6:FCX8"/>
    <mergeCell ref="FCY6:FCY8"/>
    <mergeCell ref="FCZ6:FCZ8"/>
    <mergeCell ref="FDA6:FDA8"/>
    <mergeCell ref="FDB6:FDB8"/>
    <mergeCell ref="FDC6:FDC8"/>
    <mergeCell ref="FCR6:FCR8"/>
    <mergeCell ref="FCS6:FCS8"/>
    <mergeCell ref="FCT6:FCT8"/>
    <mergeCell ref="FCU6:FCU8"/>
    <mergeCell ref="FCV6:FCV8"/>
    <mergeCell ref="FCW6:FCW8"/>
    <mergeCell ref="FCL6:FCL8"/>
    <mergeCell ref="FCM6:FCM8"/>
    <mergeCell ref="FCN6:FCN8"/>
    <mergeCell ref="FCO6:FCO8"/>
    <mergeCell ref="FCP6:FCP8"/>
    <mergeCell ref="FCQ6:FCQ8"/>
    <mergeCell ref="FCF6:FCF8"/>
    <mergeCell ref="FCG6:FCG8"/>
    <mergeCell ref="FCH6:FCH8"/>
    <mergeCell ref="FCI6:FCI8"/>
    <mergeCell ref="FCJ6:FCJ8"/>
    <mergeCell ref="FCK6:FCK8"/>
    <mergeCell ref="FBZ6:FBZ8"/>
    <mergeCell ref="FCA6:FCA8"/>
    <mergeCell ref="FCB6:FCB8"/>
    <mergeCell ref="FCC6:FCC8"/>
    <mergeCell ref="FCD6:FCD8"/>
    <mergeCell ref="FCE6:FCE8"/>
    <mergeCell ref="FBT6:FBT8"/>
    <mergeCell ref="FBU6:FBU8"/>
    <mergeCell ref="FBV6:FBV8"/>
    <mergeCell ref="FBW6:FBW8"/>
    <mergeCell ref="FBX6:FBX8"/>
    <mergeCell ref="FBY6:FBY8"/>
    <mergeCell ref="FBN6:FBN8"/>
    <mergeCell ref="FBO6:FBO8"/>
    <mergeCell ref="FBP6:FBP8"/>
    <mergeCell ref="FBQ6:FBQ8"/>
    <mergeCell ref="FBR6:FBR8"/>
    <mergeCell ref="FBS6:FBS8"/>
    <mergeCell ref="FBH6:FBH8"/>
    <mergeCell ref="FBI6:FBI8"/>
    <mergeCell ref="FBJ6:FBJ8"/>
    <mergeCell ref="FBK6:FBK8"/>
    <mergeCell ref="FBL6:FBL8"/>
    <mergeCell ref="FBM6:FBM8"/>
    <mergeCell ref="FBB6:FBB8"/>
    <mergeCell ref="FBC6:FBC8"/>
    <mergeCell ref="FBD6:FBD8"/>
    <mergeCell ref="FBE6:FBE8"/>
    <mergeCell ref="FBF6:FBF8"/>
    <mergeCell ref="FBG6:FBG8"/>
    <mergeCell ref="FAV6:FAV8"/>
    <mergeCell ref="FAW6:FAW8"/>
    <mergeCell ref="FAX6:FAX8"/>
    <mergeCell ref="FAY6:FAY8"/>
    <mergeCell ref="FAZ6:FAZ8"/>
    <mergeCell ref="FBA6:FBA8"/>
    <mergeCell ref="FAP6:FAP8"/>
    <mergeCell ref="FAQ6:FAQ8"/>
    <mergeCell ref="FAR6:FAR8"/>
    <mergeCell ref="FAS6:FAS8"/>
    <mergeCell ref="FAT6:FAT8"/>
    <mergeCell ref="FAU6:FAU8"/>
    <mergeCell ref="FAJ6:FAJ8"/>
    <mergeCell ref="FAK6:FAK8"/>
    <mergeCell ref="FAL6:FAL8"/>
    <mergeCell ref="FAM6:FAM8"/>
    <mergeCell ref="FAN6:FAN8"/>
    <mergeCell ref="FAO6:FAO8"/>
    <mergeCell ref="FAD6:FAD8"/>
    <mergeCell ref="FAE6:FAE8"/>
    <mergeCell ref="FAF6:FAF8"/>
    <mergeCell ref="FAG6:FAG8"/>
    <mergeCell ref="FAH6:FAH8"/>
    <mergeCell ref="FAI6:FAI8"/>
    <mergeCell ref="EZX6:EZX8"/>
    <mergeCell ref="EZY6:EZY8"/>
    <mergeCell ref="EZZ6:EZZ8"/>
    <mergeCell ref="FAA6:FAA8"/>
    <mergeCell ref="FAB6:FAB8"/>
    <mergeCell ref="FAC6:FAC8"/>
    <mergeCell ref="EZR6:EZR8"/>
    <mergeCell ref="EZS6:EZS8"/>
    <mergeCell ref="EZT6:EZT8"/>
    <mergeCell ref="EZU6:EZU8"/>
    <mergeCell ref="EZV6:EZV8"/>
    <mergeCell ref="EZW6:EZW8"/>
    <mergeCell ref="EZL6:EZL8"/>
    <mergeCell ref="EZM6:EZM8"/>
    <mergeCell ref="EZN6:EZN8"/>
    <mergeCell ref="EZO6:EZO8"/>
    <mergeCell ref="EZP6:EZP8"/>
    <mergeCell ref="EZQ6:EZQ8"/>
    <mergeCell ref="EZF6:EZF8"/>
    <mergeCell ref="EZG6:EZG8"/>
    <mergeCell ref="EZH6:EZH8"/>
    <mergeCell ref="EZI6:EZI8"/>
    <mergeCell ref="EZJ6:EZJ8"/>
    <mergeCell ref="EZK6:EZK8"/>
    <mergeCell ref="EYZ6:EYZ8"/>
    <mergeCell ref="EZA6:EZA8"/>
    <mergeCell ref="EZB6:EZB8"/>
    <mergeCell ref="EZC6:EZC8"/>
    <mergeCell ref="EZD6:EZD8"/>
    <mergeCell ref="EZE6:EZE8"/>
    <mergeCell ref="EYT6:EYT8"/>
    <mergeCell ref="EYU6:EYU8"/>
    <mergeCell ref="EYV6:EYV8"/>
    <mergeCell ref="EYW6:EYW8"/>
    <mergeCell ref="EYX6:EYX8"/>
    <mergeCell ref="EYY6:EYY8"/>
    <mergeCell ref="EYN6:EYN8"/>
    <mergeCell ref="EYO6:EYO8"/>
    <mergeCell ref="EYP6:EYP8"/>
    <mergeCell ref="EYQ6:EYQ8"/>
    <mergeCell ref="EYR6:EYR8"/>
    <mergeCell ref="EYS6:EYS8"/>
    <mergeCell ref="EYH6:EYH8"/>
    <mergeCell ref="EYI6:EYI8"/>
    <mergeCell ref="EYJ6:EYJ8"/>
    <mergeCell ref="EYK6:EYK8"/>
    <mergeCell ref="EYL6:EYL8"/>
    <mergeCell ref="EYM6:EYM8"/>
    <mergeCell ref="EYB6:EYB8"/>
    <mergeCell ref="EYC6:EYC8"/>
    <mergeCell ref="EYD6:EYD8"/>
    <mergeCell ref="EYE6:EYE8"/>
    <mergeCell ref="EYF6:EYF8"/>
    <mergeCell ref="EYG6:EYG8"/>
    <mergeCell ref="EXV6:EXV8"/>
    <mergeCell ref="EXW6:EXW8"/>
    <mergeCell ref="EXX6:EXX8"/>
    <mergeCell ref="EXY6:EXY8"/>
    <mergeCell ref="EXZ6:EXZ8"/>
    <mergeCell ref="EYA6:EYA8"/>
    <mergeCell ref="EXP6:EXP8"/>
    <mergeCell ref="EXQ6:EXQ8"/>
    <mergeCell ref="EXR6:EXR8"/>
    <mergeCell ref="EXS6:EXS8"/>
    <mergeCell ref="EXT6:EXT8"/>
    <mergeCell ref="EXU6:EXU8"/>
    <mergeCell ref="EXJ6:EXJ8"/>
    <mergeCell ref="EXK6:EXK8"/>
    <mergeCell ref="EXL6:EXL8"/>
    <mergeCell ref="EXM6:EXM8"/>
    <mergeCell ref="EXN6:EXN8"/>
    <mergeCell ref="EXO6:EXO8"/>
    <mergeCell ref="EXD6:EXD8"/>
    <mergeCell ref="EXE6:EXE8"/>
    <mergeCell ref="EXF6:EXF8"/>
    <mergeCell ref="EXG6:EXG8"/>
    <mergeCell ref="EXH6:EXH8"/>
    <mergeCell ref="EXI6:EXI8"/>
    <mergeCell ref="EWX6:EWX8"/>
    <mergeCell ref="EWY6:EWY8"/>
    <mergeCell ref="EWZ6:EWZ8"/>
    <mergeCell ref="EXA6:EXA8"/>
    <mergeCell ref="EXB6:EXB8"/>
    <mergeCell ref="EXC6:EXC8"/>
    <mergeCell ref="EWR6:EWR8"/>
    <mergeCell ref="EWS6:EWS8"/>
    <mergeCell ref="EWT6:EWT8"/>
    <mergeCell ref="EWU6:EWU8"/>
    <mergeCell ref="EWV6:EWV8"/>
    <mergeCell ref="EWW6:EWW8"/>
    <mergeCell ref="EWL6:EWL8"/>
    <mergeCell ref="EWM6:EWM8"/>
    <mergeCell ref="EWN6:EWN8"/>
    <mergeCell ref="EWO6:EWO8"/>
    <mergeCell ref="EWP6:EWP8"/>
    <mergeCell ref="EWQ6:EWQ8"/>
    <mergeCell ref="EWF6:EWF8"/>
    <mergeCell ref="EWG6:EWG8"/>
    <mergeCell ref="EWH6:EWH8"/>
    <mergeCell ref="EWI6:EWI8"/>
    <mergeCell ref="EWJ6:EWJ8"/>
    <mergeCell ref="EWK6:EWK8"/>
    <mergeCell ref="EVZ6:EVZ8"/>
    <mergeCell ref="EWA6:EWA8"/>
    <mergeCell ref="EWB6:EWB8"/>
    <mergeCell ref="EWC6:EWC8"/>
    <mergeCell ref="EWD6:EWD8"/>
    <mergeCell ref="EWE6:EWE8"/>
    <mergeCell ref="EVT6:EVT8"/>
    <mergeCell ref="EVU6:EVU8"/>
    <mergeCell ref="EVV6:EVV8"/>
    <mergeCell ref="EVW6:EVW8"/>
    <mergeCell ref="EVX6:EVX8"/>
    <mergeCell ref="EVY6:EVY8"/>
    <mergeCell ref="EVN6:EVN8"/>
    <mergeCell ref="EVO6:EVO8"/>
    <mergeCell ref="EVP6:EVP8"/>
    <mergeCell ref="EVQ6:EVQ8"/>
    <mergeCell ref="EVR6:EVR8"/>
    <mergeCell ref="EVS6:EVS8"/>
    <mergeCell ref="EVH6:EVH8"/>
    <mergeCell ref="EVI6:EVI8"/>
    <mergeCell ref="EVJ6:EVJ8"/>
    <mergeCell ref="EVK6:EVK8"/>
    <mergeCell ref="EVL6:EVL8"/>
    <mergeCell ref="EVM6:EVM8"/>
    <mergeCell ref="EVB6:EVB8"/>
    <mergeCell ref="EVC6:EVC8"/>
    <mergeCell ref="EVD6:EVD8"/>
    <mergeCell ref="EVE6:EVE8"/>
    <mergeCell ref="EVF6:EVF8"/>
    <mergeCell ref="EVG6:EVG8"/>
    <mergeCell ref="EUV6:EUV8"/>
    <mergeCell ref="EUW6:EUW8"/>
    <mergeCell ref="EUX6:EUX8"/>
    <mergeCell ref="EUY6:EUY8"/>
    <mergeCell ref="EUZ6:EUZ8"/>
    <mergeCell ref="EVA6:EVA8"/>
    <mergeCell ref="EUP6:EUP8"/>
    <mergeCell ref="EUQ6:EUQ8"/>
    <mergeCell ref="EUR6:EUR8"/>
    <mergeCell ref="EUS6:EUS8"/>
    <mergeCell ref="EUT6:EUT8"/>
    <mergeCell ref="EUU6:EUU8"/>
    <mergeCell ref="EUJ6:EUJ8"/>
    <mergeCell ref="EUK6:EUK8"/>
    <mergeCell ref="EUL6:EUL8"/>
    <mergeCell ref="EUM6:EUM8"/>
    <mergeCell ref="EUN6:EUN8"/>
    <mergeCell ref="EUO6:EUO8"/>
    <mergeCell ref="EUD6:EUD8"/>
    <mergeCell ref="EUE6:EUE8"/>
    <mergeCell ref="EUF6:EUF8"/>
    <mergeCell ref="EUG6:EUG8"/>
    <mergeCell ref="EUH6:EUH8"/>
    <mergeCell ref="EUI6:EUI8"/>
    <mergeCell ref="ETX6:ETX8"/>
    <mergeCell ref="ETY6:ETY8"/>
    <mergeCell ref="ETZ6:ETZ8"/>
    <mergeCell ref="EUA6:EUA8"/>
    <mergeCell ref="EUB6:EUB8"/>
    <mergeCell ref="EUC6:EUC8"/>
    <mergeCell ref="ETR6:ETR8"/>
    <mergeCell ref="ETS6:ETS8"/>
    <mergeCell ref="ETT6:ETT8"/>
    <mergeCell ref="ETU6:ETU8"/>
    <mergeCell ref="ETV6:ETV8"/>
    <mergeCell ref="ETW6:ETW8"/>
    <mergeCell ref="ETL6:ETL8"/>
    <mergeCell ref="ETM6:ETM8"/>
    <mergeCell ref="ETN6:ETN8"/>
    <mergeCell ref="ETO6:ETO8"/>
    <mergeCell ref="ETP6:ETP8"/>
    <mergeCell ref="ETQ6:ETQ8"/>
    <mergeCell ref="ETF6:ETF8"/>
    <mergeCell ref="ETG6:ETG8"/>
    <mergeCell ref="ETH6:ETH8"/>
    <mergeCell ref="ETI6:ETI8"/>
    <mergeCell ref="ETJ6:ETJ8"/>
    <mergeCell ref="ETK6:ETK8"/>
    <mergeCell ref="ESZ6:ESZ8"/>
    <mergeCell ref="ETA6:ETA8"/>
    <mergeCell ref="ETB6:ETB8"/>
    <mergeCell ref="ETC6:ETC8"/>
    <mergeCell ref="ETD6:ETD8"/>
    <mergeCell ref="ETE6:ETE8"/>
    <mergeCell ref="EST6:EST8"/>
    <mergeCell ref="ESU6:ESU8"/>
    <mergeCell ref="ESV6:ESV8"/>
    <mergeCell ref="ESW6:ESW8"/>
    <mergeCell ref="ESX6:ESX8"/>
    <mergeCell ref="ESY6:ESY8"/>
    <mergeCell ref="ESN6:ESN8"/>
    <mergeCell ref="ESO6:ESO8"/>
    <mergeCell ref="ESP6:ESP8"/>
    <mergeCell ref="ESQ6:ESQ8"/>
    <mergeCell ref="ESR6:ESR8"/>
    <mergeCell ref="ESS6:ESS8"/>
    <mergeCell ref="ESH6:ESH8"/>
    <mergeCell ref="ESI6:ESI8"/>
    <mergeCell ref="ESJ6:ESJ8"/>
    <mergeCell ref="ESK6:ESK8"/>
    <mergeCell ref="ESL6:ESL8"/>
    <mergeCell ref="ESM6:ESM8"/>
    <mergeCell ref="ESB6:ESB8"/>
    <mergeCell ref="ESC6:ESC8"/>
    <mergeCell ref="ESD6:ESD8"/>
    <mergeCell ref="ESE6:ESE8"/>
    <mergeCell ref="ESF6:ESF8"/>
    <mergeCell ref="ESG6:ESG8"/>
    <mergeCell ref="ERV6:ERV8"/>
    <mergeCell ref="ERW6:ERW8"/>
    <mergeCell ref="ERX6:ERX8"/>
    <mergeCell ref="ERY6:ERY8"/>
    <mergeCell ref="ERZ6:ERZ8"/>
    <mergeCell ref="ESA6:ESA8"/>
    <mergeCell ref="ERP6:ERP8"/>
    <mergeCell ref="ERQ6:ERQ8"/>
    <mergeCell ref="ERR6:ERR8"/>
    <mergeCell ref="ERS6:ERS8"/>
    <mergeCell ref="ERT6:ERT8"/>
    <mergeCell ref="ERU6:ERU8"/>
    <mergeCell ref="ERJ6:ERJ8"/>
    <mergeCell ref="ERK6:ERK8"/>
    <mergeCell ref="ERL6:ERL8"/>
    <mergeCell ref="ERM6:ERM8"/>
    <mergeCell ref="ERN6:ERN8"/>
    <mergeCell ref="ERO6:ERO8"/>
    <mergeCell ref="ERD6:ERD8"/>
    <mergeCell ref="ERE6:ERE8"/>
    <mergeCell ref="ERF6:ERF8"/>
    <mergeCell ref="ERG6:ERG8"/>
    <mergeCell ref="ERH6:ERH8"/>
    <mergeCell ref="ERI6:ERI8"/>
    <mergeCell ref="EQX6:EQX8"/>
    <mergeCell ref="EQY6:EQY8"/>
    <mergeCell ref="EQZ6:EQZ8"/>
    <mergeCell ref="ERA6:ERA8"/>
    <mergeCell ref="ERB6:ERB8"/>
    <mergeCell ref="ERC6:ERC8"/>
    <mergeCell ref="EQR6:EQR8"/>
    <mergeCell ref="EQS6:EQS8"/>
    <mergeCell ref="EQT6:EQT8"/>
    <mergeCell ref="EQU6:EQU8"/>
    <mergeCell ref="EQV6:EQV8"/>
    <mergeCell ref="EQW6:EQW8"/>
    <mergeCell ref="EQL6:EQL8"/>
    <mergeCell ref="EQM6:EQM8"/>
    <mergeCell ref="EQN6:EQN8"/>
    <mergeCell ref="EQO6:EQO8"/>
    <mergeCell ref="EQP6:EQP8"/>
    <mergeCell ref="EQQ6:EQQ8"/>
    <mergeCell ref="EQF6:EQF8"/>
    <mergeCell ref="EQG6:EQG8"/>
    <mergeCell ref="EQH6:EQH8"/>
    <mergeCell ref="EQI6:EQI8"/>
    <mergeCell ref="EQJ6:EQJ8"/>
    <mergeCell ref="EQK6:EQK8"/>
    <mergeCell ref="EPZ6:EPZ8"/>
    <mergeCell ref="EQA6:EQA8"/>
    <mergeCell ref="EQB6:EQB8"/>
    <mergeCell ref="EQC6:EQC8"/>
    <mergeCell ref="EQD6:EQD8"/>
    <mergeCell ref="EQE6:EQE8"/>
    <mergeCell ref="EPT6:EPT8"/>
    <mergeCell ref="EPU6:EPU8"/>
    <mergeCell ref="EPV6:EPV8"/>
    <mergeCell ref="EPW6:EPW8"/>
    <mergeCell ref="EPX6:EPX8"/>
    <mergeCell ref="EPY6:EPY8"/>
    <mergeCell ref="EPN6:EPN8"/>
    <mergeCell ref="EPO6:EPO8"/>
    <mergeCell ref="EPP6:EPP8"/>
    <mergeCell ref="EPQ6:EPQ8"/>
    <mergeCell ref="EPR6:EPR8"/>
    <mergeCell ref="EPS6:EPS8"/>
    <mergeCell ref="EPH6:EPH8"/>
    <mergeCell ref="EPI6:EPI8"/>
    <mergeCell ref="EPJ6:EPJ8"/>
    <mergeCell ref="EPK6:EPK8"/>
    <mergeCell ref="EPL6:EPL8"/>
    <mergeCell ref="EPM6:EPM8"/>
    <mergeCell ref="EPB6:EPB8"/>
    <mergeCell ref="EPC6:EPC8"/>
    <mergeCell ref="EPD6:EPD8"/>
    <mergeCell ref="EPE6:EPE8"/>
    <mergeCell ref="EPF6:EPF8"/>
    <mergeCell ref="EPG6:EPG8"/>
    <mergeCell ref="EOV6:EOV8"/>
    <mergeCell ref="EOW6:EOW8"/>
    <mergeCell ref="EOX6:EOX8"/>
    <mergeCell ref="EOY6:EOY8"/>
    <mergeCell ref="EOZ6:EOZ8"/>
    <mergeCell ref="EPA6:EPA8"/>
    <mergeCell ref="EOP6:EOP8"/>
    <mergeCell ref="EOQ6:EOQ8"/>
    <mergeCell ref="EOR6:EOR8"/>
    <mergeCell ref="EOS6:EOS8"/>
    <mergeCell ref="EOT6:EOT8"/>
    <mergeCell ref="EOU6:EOU8"/>
    <mergeCell ref="EOJ6:EOJ8"/>
    <mergeCell ref="EOK6:EOK8"/>
    <mergeCell ref="EOL6:EOL8"/>
    <mergeCell ref="EOM6:EOM8"/>
    <mergeCell ref="EON6:EON8"/>
    <mergeCell ref="EOO6:EOO8"/>
    <mergeCell ref="EOD6:EOD8"/>
    <mergeCell ref="EOE6:EOE8"/>
    <mergeCell ref="EOF6:EOF8"/>
    <mergeCell ref="EOG6:EOG8"/>
    <mergeCell ref="EOH6:EOH8"/>
    <mergeCell ref="EOI6:EOI8"/>
    <mergeCell ref="ENX6:ENX8"/>
    <mergeCell ref="ENY6:ENY8"/>
    <mergeCell ref="ENZ6:ENZ8"/>
    <mergeCell ref="EOA6:EOA8"/>
    <mergeCell ref="EOB6:EOB8"/>
    <mergeCell ref="EOC6:EOC8"/>
    <mergeCell ref="ENR6:ENR8"/>
    <mergeCell ref="ENS6:ENS8"/>
    <mergeCell ref="ENT6:ENT8"/>
    <mergeCell ref="ENU6:ENU8"/>
    <mergeCell ref="ENV6:ENV8"/>
    <mergeCell ref="ENW6:ENW8"/>
    <mergeCell ref="ENL6:ENL8"/>
    <mergeCell ref="ENM6:ENM8"/>
    <mergeCell ref="ENN6:ENN8"/>
    <mergeCell ref="ENO6:ENO8"/>
    <mergeCell ref="ENP6:ENP8"/>
    <mergeCell ref="ENQ6:ENQ8"/>
    <mergeCell ref="ENF6:ENF8"/>
    <mergeCell ref="ENG6:ENG8"/>
    <mergeCell ref="ENH6:ENH8"/>
    <mergeCell ref="ENI6:ENI8"/>
    <mergeCell ref="ENJ6:ENJ8"/>
    <mergeCell ref="ENK6:ENK8"/>
    <mergeCell ref="EMZ6:EMZ8"/>
    <mergeCell ref="ENA6:ENA8"/>
    <mergeCell ref="ENB6:ENB8"/>
    <mergeCell ref="ENC6:ENC8"/>
    <mergeCell ref="END6:END8"/>
    <mergeCell ref="ENE6:ENE8"/>
    <mergeCell ref="EMT6:EMT8"/>
    <mergeCell ref="EMU6:EMU8"/>
    <mergeCell ref="EMV6:EMV8"/>
    <mergeCell ref="EMW6:EMW8"/>
    <mergeCell ref="EMX6:EMX8"/>
    <mergeCell ref="EMY6:EMY8"/>
    <mergeCell ref="EMN6:EMN8"/>
    <mergeCell ref="EMO6:EMO8"/>
    <mergeCell ref="EMP6:EMP8"/>
    <mergeCell ref="EMQ6:EMQ8"/>
    <mergeCell ref="EMR6:EMR8"/>
    <mergeCell ref="EMS6:EMS8"/>
    <mergeCell ref="EMH6:EMH8"/>
    <mergeCell ref="EMI6:EMI8"/>
    <mergeCell ref="EMJ6:EMJ8"/>
    <mergeCell ref="EMK6:EMK8"/>
    <mergeCell ref="EML6:EML8"/>
    <mergeCell ref="EMM6:EMM8"/>
    <mergeCell ref="EMB6:EMB8"/>
    <mergeCell ref="EMC6:EMC8"/>
    <mergeCell ref="EMD6:EMD8"/>
    <mergeCell ref="EME6:EME8"/>
    <mergeCell ref="EMF6:EMF8"/>
    <mergeCell ref="EMG6:EMG8"/>
    <mergeCell ref="ELV6:ELV8"/>
    <mergeCell ref="ELW6:ELW8"/>
    <mergeCell ref="ELX6:ELX8"/>
    <mergeCell ref="ELY6:ELY8"/>
    <mergeCell ref="ELZ6:ELZ8"/>
    <mergeCell ref="EMA6:EMA8"/>
    <mergeCell ref="ELP6:ELP8"/>
    <mergeCell ref="ELQ6:ELQ8"/>
    <mergeCell ref="ELR6:ELR8"/>
    <mergeCell ref="ELS6:ELS8"/>
    <mergeCell ref="ELT6:ELT8"/>
    <mergeCell ref="ELU6:ELU8"/>
    <mergeCell ref="ELJ6:ELJ8"/>
    <mergeCell ref="ELK6:ELK8"/>
    <mergeCell ref="ELL6:ELL8"/>
    <mergeCell ref="ELM6:ELM8"/>
    <mergeCell ref="ELN6:ELN8"/>
    <mergeCell ref="ELO6:ELO8"/>
    <mergeCell ref="ELD6:ELD8"/>
    <mergeCell ref="ELE6:ELE8"/>
    <mergeCell ref="ELF6:ELF8"/>
    <mergeCell ref="ELG6:ELG8"/>
    <mergeCell ref="ELH6:ELH8"/>
    <mergeCell ref="ELI6:ELI8"/>
    <mergeCell ref="EKX6:EKX8"/>
    <mergeCell ref="EKY6:EKY8"/>
    <mergeCell ref="EKZ6:EKZ8"/>
    <mergeCell ref="ELA6:ELA8"/>
    <mergeCell ref="ELB6:ELB8"/>
    <mergeCell ref="ELC6:ELC8"/>
    <mergeCell ref="EKR6:EKR8"/>
    <mergeCell ref="EKS6:EKS8"/>
    <mergeCell ref="EKT6:EKT8"/>
    <mergeCell ref="EKU6:EKU8"/>
    <mergeCell ref="EKV6:EKV8"/>
    <mergeCell ref="EKW6:EKW8"/>
    <mergeCell ref="EKL6:EKL8"/>
    <mergeCell ref="EKM6:EKM8"/>
    <mergeCell ref="EKN6:EKN8"/>
    <mergeCell ref="EKO6:EKO8"/>
    <mergeCell ref="EKP6:EKP8"/>
    <mergeCell ref="EKQ6:EKQ8"/>
    <mergeCell ref="EKF6:EKF8"/>
    <mergeCell ref="EKG6:EKG8"/>
    <mergeCell ref="EKH6:EKH8"/>
    <mergeCell ref="EKI6:EKI8"/>
    <mergeCell ref="EKJ6:EKJ8"/>
    <mergeCell ref="EKK6:EKK8"/>
    <mergeCell ref="EJZ6:EJZ8"/>
    <mergeCell ref="EKA6:EKA8"/>
    <mergeCell ref="EKB6:EKB8"/>
    <mergeCell ref="EKC6:EKC8"/>
    <mergeCell ref="EKD6:EKD8"/>
    <mergeCell ref="EKE6:EKE8"/>
    <mergeCell ref="EJT6:EJT8"/>
    <mergeCell ref="EJU6:EJU8"/>
    <mergeCell ref="EJV6:EJV8"/>
    <mergeCell ref="EJW6:EJW8"/>
    <mergeCell ref="EJX6:EJX8"/>
    <mergeCell ref="EJY6:EJY8"/>
    <mergeCell ref="EJN6:EJN8"/>
    <mergeCell ref="EJO6:EJO8"/>
    <mergeCell ref="EJP6:EJP8"/>
    <mergeCell ref="EJQ6:EJQ8"/>
    <mergeCell ref="EJR6:EJR8"/>
    <mergeCell ref="EJS6:EJS8"/>
    <mergeCell ref="EJH6:EJH8"/>
    <mergeCell ref="EJI6:EJI8"/>
    <mergeCell ref="EJJ6:EJJ8"/>
    <mergeCell ref="EJK6:EJK8"/>
    <mergeCell ref="EJL6:EJL8"/>
    <mergeCell ref="EJM6:EJM8"/>
    <mergeCell ref="EJB6:EJB8"/>
    <mergeCell ref="EJC6:EJC8"/>
    <mergeCell ref="EJD6:EJD8"/>
    <mergeCell ref="EJE6:EJE8"/>
    <mergeCell ref="EJF6:EJF8"/>
    <mergeCell ref="EJG6:EJG8"/>
    <mergeCell ref="EIV6:EIV8"/>
    <mergeCell ref="EIW6:EIW8"/>
    <mergeCell ref="EIX6:EIX8"/>
    <mergeCell ref="EIY6:EIY8"/>
    <mergeCell ref="EIZ6:EIZ8"/>
    <mergeCell ref="EJA6:EJA8"/>
    <mergeCell ref="EIP6:EIP8"/>
    <mergeCell ref="EIQ6:EIQ8"/>
    <mergeCell ref="EIR6:EIR8"/>
    <mergeCell ref="EIS6:EIS8"/>
    <mergeCell ref="EIT6:EIT8"/>
    <mergeCell ref="EIU6:EIU8"/>
    <mergeCell ref="EIJ6:EIJ8"/>
    <mergeCell ref="EIK6:EIK8"/>
    <mergeCell ref="EIL6:EIL8"/>
    <mergeCell ref="EIM6:EIM8"/>
    <mergeCell ref="EIN6:EIN8"/>
    <mergeCell ref="EIO6:EIO8"/>
    <mergeCell ref="EID6:EID8"/>
    <mergeCell ref="EIE6:EIE8"/>
    <mergeCell ref="EIF6:EIF8"/>
    <mergeCell ref="EIG6:EIG8"/>
    <mergeCell ref="EIH6:EIH8"/>
    <mergeCell ref="EII6:EII8"/>
    <mergeCell ref="EHX6:EHX8"/>
    <mergeCell ref="EHY6:EHY8"/>
    <mergeCell ref="EHZ6:EHZ8"/>
    <mergeCell ref="EIA6:EIA8"/>
    <mergeCell ref="EIB6:EIB8"/>
    <mergeCell ref="EIC6:EIC8"/>
    <mergeCell ref="EHR6:EHR8"/>
    <mergeCell ref="EHS6:EHS8"/>
    <mergeCell ref="EHT6:EHT8"/>
    <mergeCell ref="EHU6:EHU8"/>
    <mergeCell ref="EHV6:EHV8"/>
    <mergeCell ref="EHW6:EHW8"/>
    <mergeCell ref="EHL6:EHL8"/>
    <mergeCell ref="EHM6:EHM8"/>
    <mergeCell ref="EHN6:EHN8"/>
    <mergeCell ref="EHO6:EHO8"/>
    <mergeCell ref="EHP6:EHP8"/>
    <mergeCell ref="EHQ6:EHQ8"/>
    <mergeCell ref="EHF6:EHF8"/>
    <mergeCell ref="EHG6:EHG8"/>
    <mergeCell ref="EHH6:EHH8"/>
    <mergeCell ref="EHI6:EHI8"/>
    <mergeCell ref="EHJ6:EHJ8"/>
    <mergeCell ref="EHK6:EHK8"/>
    <mergeCell ref="EGZ6:EGZ8"/>
    <mergeCell ref="EHA6:EHA8"/>
    <mergeCell ref="EHB6:EHB8"/>
    <mergeCell ref="EHC6:EHC8"/>
    <mergeCell ref="EHD6:EHD8"/>
    <mergeCell ref="EHE6:EHE8"/>
    <mergeCell ref="EGT6:EGT8"/>
    <mergeCell ref="EGU6:EGU8"/>
    <mergeCell ref="EGV6:EGV8"/>
    <mergeCell ref="EGW6:EGW8"/>
    <mergeCell ref="EGX6:EGX8"/>
    <mergeCell ref="EGY6:EGY8"/>
    <mergeCell ref="EGN6:EGN8"/>
    <mergeCell ref="EGO6:EGO8"/>
    <mergeCell ref="EGP6:EGP8"/>
    <mergeCell ref="EGQ6:EGQ8"/>
    <mergeCell ref="EGR6:EGR8"/>
    <mergeCell ref="EGS6:EGS8"/>
    <mergeCell ref="EGH6:EGH8"/>
    <mergeCell ref="EGI6:EGI8"/>
    <mergeCell ref="EGJ6:EGJ8"/>
    <mergeCell ref="EGK6:EGK8"/>
    <mergeCell ref="EGL6:EGL8"/>
    <mergeCell ref="EGM6:EGM8"/>
    <mergeCell ref="EGB6:EGB8"/>
    <mergeCell ref="EGC6:EGC8"/>
    <mergeCell ref="EGD6:EGD8"/>
    <mergeCell ref="EGE6:EGE8"/>
    <mergeCell ref="EGF6:EGF8"/>
    <mergeCell ref="EGG6:EGG8"/>
    <mergeCell ref="EFV6:EFV8"/>
    <mergeCell ref="EFW6:EFW8"/>
    <mergeCell ref="EFX6:EFX8"/>
    <mergeCell ref="EFY6:EFY8"/>
    <mergeCell ref="EFZ6:EFZ8"/>
    <mergeCell ref="EGA6:EGA8"/>
    <mergeCell ref="EFP6:EFP8"/>
    <mergeCell ref="EFQ6:EFQ8"/>
    <mergeCell ref="EFR6:EFR8"/>
    <mergeCell ref="EFS6:EFS8"/>
    <mergeCell ref="EFT6:EFT8"/>
    <mergeCell ref="EFU6:EFU8"/>
    <mergeCell ref="EFJ6:EFJ8"/>
    <mergeCell ref="EFK6:EFK8"/>
    <mergeCell ref="EFL6:EFL8"/>
    <mergeCell ref="EFM6:EFM8"/>
    <mergeCell ref="EFN6:EFN8"/>
    <mergeCell ref="EFO6:EFO8"/>
    <mergeCell ref="EFD6:EFD8"/>
    <mergeCell ref="EFE6:EFE8"/>
    <mergeCell ref="EFF6:EFF8"/>
    <mergeCell ref="EFG6:EFG8"/>
    <mergeCell ref="EFH6:EFH8"/>
    <mergeCell ref="EFI6:EFI8"/>
    <mergeCell ref="EEX6:EEX8"/>
    <mergeCell ref="EEY6:EEY8"/>
    <mergeCell ref="EEZ6:EEZ8"/>
    <mergeCell ref="EFA6:EFA8"/>
    <mergeCell ref="EFB6:EFB8"/>
    <mergeCell ref="EFC6:EFC8"/>
    <mergeCell ref="EER6:EER8"/>
    <mergeCell ref="EES6:EES8"/>
    <mergeCell ref="EET6:EET8"/>
    <mergeCell ref="EEU6:EEU8"/>
    <mergeCell ref="EEV6:EEV8"/>
    <mergeCell ref="EEW6:EEW8"/>
    <mergeCell ref="EEL6:EEL8"/>
    <mergeCell ref="EEM6:EEM8"/>
    <mergeCell ref="EEN6:EEN8"/>
    <mergeCell ref="EEO6:EEO8"/>
    <mergeCell ref="EEP6:EEP8"/>
    <mergeCell ref="EEQ6:EEQ8"/>
    <mergeCell ref="EEF6:EEF8"/>
    <mergeCell ref="EEG6:EEG8"/>
    <mergeCell ref="EEH6:EEH8"/>
    <mergeCell ref="EEI6:EEI8"/>
    <mergeCell ref="EEJ6:EEJ8"/>
    <mergeCell ref="EEK6:EEK8"/>
    <mergeCell ref="EDZ6:EDZ8"/>
    <mergeCell ref="EEA6:EEA8"/>
    <mergeCell ref="EEB6:EEB8"/>
    <mergeCell ref="EEC6:EEC8"/>
    <mergeCell ref="EED6:EED8"/>
    <mergeCell ref="EEE6:EEE8"/>
    <mergeCell ref="EDT6:EDT8"/>
    <mergeCell ref="EDU6:EDU8"/>
    <mergeCell ref="EDV6:EDV8"/>
    <mergeCell ref="EDW6:EDW8"/>
    <mergeCell ref="EDX6:EDX8"/>
    <mergeCell ref="EDY6:EDY8"/>
    <mergeCell ref="EDN6:EDN8"/>
    <mergeCell ref="EDO6:EDO8"/>
    <mergeCell ref="EDP6:EDP8"/>
    <mergeCell ref="EDQ6:EDQ8"/>
    <mergeCell ref="EDR6:EDR8"/>
    <mergeCell ref="EDS6:EDS8"/>
    <mergeCell ref="EDH6:EDH8"/>
    <mergeCell ref="EDI6:EDI8"/>
    <mergeCell ref="EDJ6:EDJ8"/>
    <mergeCell ref="EDK6:EDK8"/>
    <mergeCell ref="EDL6:EDL8"/>
    <mergeCell ref="EDM6:EDM8"/>
    <mergeCell ref="EDB6:EDB8"/>
    <mergeCell ref="EDC6:EDC8"/>
    <mergeCell ref="EDD6:EDD8"/>
    <mergeCell ref="EDE6:EDE8"/>
    <mergeCell ref="EDF6:EDF8"/>
    <mergeCell ref="EDG6:EDG8"/>
    <mergeCell ref="ECV6:ECV8"/>
    <mergeCell ref="ECW6:ECW8"/>
    <mergeCell ref="ECX6:ECX8"/>
    <mergeCell ref="ECY6:ECY8"/>
    <mergeCell ref="ECZ6:ECZ8"/>
    <mergeCell ref="EDA6:EDA8"/>
    <mergeCell ref="ECP6:ECP8"/>
    <mergeCell ref="ECQ6:ECQ8"/>
    <mergeCell ref="ECR6:ECR8"/>
    <mergeCell ref="ECS6:ECS8"/>
    <mergeCell ref="ECT6:ECT8"/>
    <mergeCell ref="ECU6:ECU8"/>
    <mergeCell ref="ECJ6:ECJ8"/>
    <mergeCell ref="ECK6:ECK8"/>
    <mergeCell ref="ECL6:ECL8"/>
    <mergeCell ref="ECM6:ECM8"/>
    <mergeCell ref="ECN6:ECN8"/>
    <mergeCell ref="ECO6:ECO8"/>
    <mergeCell ref="ECD6:ECD8"/>
    <mergeCell ref="ECE6:ECE8"/>
    <mergeCell ref="ECF6:ECF8"/>
    <mergeCell ref="ECG6:ECG8"/>
    <mergeCell ref="ECH6:ECH8"/>
    <mergeCell ref="ECI6:ECI8"/>
    <mergeCell ref="EBX6:EBX8"/>
    <mergeCell ref="EBY6:EBY8"/>
    <mergeCell ref="EBZ6:EBZ8"/>
    <mergeCell ref="ECA6:ECA8"/>
    <mergeCell ref="ECB6:ECB8"/>
    <mergeCell ref="ECC6:ECC8"/>
    <mergeCell ref="EBR6:EBR8"/>
    <mergeCell ref="EBS6:EBS8"/>
    <mergeCell ref="EBT6:EBT8"/>
    <mergeCell ref="EBU6:EBU8"/>
    <mergeCell ref="EBV6:EBV8"/>
    <mergeCell ref="EBW6:EBW8"/>
    <mergeCell ref="EBL6:EBL8"/>
    <mergeCell ref="EBM6:EBM8"/>
    <mergeCell ref="EBN6:EBN8"/>
    <mergeCell ref="EBO6:EBO8"/>
    <mergeCell ref="EBP6:EBP8"/>
    <mergeCell ref="EBQ6:EBQ8"/>
    <mergeCell ref="EBF6:EBF8"/>
    <mergeCell ref="EBG6:EBG8"/>
    <mergeCell ref="EBH6:EBH8"/>
    <mergeCell ref="EBI6:EBI8"/>
    <mergeCell ref="EBJ6:EBJ8"/>
    <mergeCell ref="EBK6:EBK8"/>
    <mergeCell ref="EAZ6:EAZ8"/>
    <mergeCell ref="EBA6:EBA8"/>
    <mergeCell ref="EBB6:EBB8"/>
    <mergeCell ref="EBC6:EBC8"/>
    <mergeCell ref="EBD6:EBD8"/>
    <mergeCell ref="EBE6:EBE8"/>
    <mergeCell ref="EAT6:EAT8"/>
    <mergeCell ref="EAU6:EAU8"/>
    <mergeCell ref="EAV6:EAV8"/>
    <mergeCell ref="EAW6:EAW8"/>
    <mergeCell ref="EAX6:EAX8"/>
    <mergeCell ref="EAY6:EAY8"/>
    <mergeCell ref="EAN6:EAN8"/>
    <mergeCell ref="EAO6:EAO8"/>
    <mergeCell ref="EAP6:EAP8"/>
    <mergeCell ref="EAQ6:EAQ8"/>
    <mergeCell ref="EAR6:EAR8"/>
    <mergeCell ref="EAS6:EAS8"/>
    <mergeCell ref="EAH6:EAH8"/>
    <mergeCell ref="EAI6:EAI8"/>
    <mergeCell ref="EAJ6:EAJ8"/>
    <mergeCell ref="EAK6:EAK8"/>
    <mergeCell ref="EAL6:EAL8"/>
    <mergeCell ref="EAM6:EAM8"/>
    <mergeCell ref="EAB6:EAB8"/>
    <mergeCell ref="EAC6:EAC8"/>
    <mergeCell ref="EAD6:EAD8"/>
    <mergeCell ref="EAE6:EAE8"/>
    <mergeCell ref="EAF6:EAF8"/>
    <mergeCell ref="EAG6:EAG8"/>
    <mergeCell ref="DZV6:DZV8"/>
    <mergeCell ref="DZW6:DZW8"/>
    <mergeCell ref="DZX6:DZX8"/>
    <mergeCell ref="DZY6:DZY8"/>
    <mergeCell ref="DZZ6:DZZ8"/>
    <mergeCell ref="EAA6:EAA8"/>
    <mergeCell ref="DZP6:DZP8"/>
    <mergeCell ref="DZQ6:DZQ8"/>
    <mergeCell ref="DZR6:DZR8"/>
    <mergeCell ref="DZS6:DZS8"/>
    <mergeCell ref="DZT6:DZT8"/>
    <mergeCell ref="DZU6:DZU8"/>
    <mergeCell ref="DZJ6:DZJ8"/>
    <mergeCell ref="DZK6:DZK8"/>
    <mergeCell ref="DZL6:DZL8"/>
    <mergeCell ref="DZM6:DZM8"/>
    <mergeCell ref="DZN6:DZN8"/>
    <mergeCell ref="DZO6:DZO8"/>
    <mergeCell ref="DZD6:DZD8"/>
    <mergeCell ref="DZE6:DZE8"/>
    <mergeCell ref="DZF6:DZF8"/>
    <mergeCell ref="DZG6:DZG8"/>
    <mergeCell ref="DZH6:DZH8"/>
    <mergeCell ref="DZI6:DZI8"/>
    <mergeCell ref="DYX6:DYX8"/>
    <mergeCell ref="DYY6:DYY8"/>
    <mergeCell ref="DYZ6:DYZ8"/>
    <mergeCell ref="DZA6:DZA8"/>
    <mergeCell ref="DZB6:DZB8"/>
    <mergeCell ref="DZC6:DZC8"/>
    <mergeCell ref="DYR6:DYR8"/>
    <mergeCell ref="DYS6:DYS8"/>
    <mergeCell ref="DYT6:DYT8"/>
    <mergeCell ref="DYU6:DYU8"/>
    <mergeCell ref="DYV6:DYV8"/>
    <mergeCell ref="DYW6:DYW8"/>
    <mergeCell ref="DYL6:DYL8"/>
    <mergeCell ref="DYM6:DYM8"/>
    <mergeCell ref="DYN6:DYN8"/>
    <mergeCell ref="DYO6:DYO8"/>
    <mergeCell ref="DYP6:DYP8"/>
    <mergeCell ref="DYQ6:DYQ8"/>
    <mergeCell ref="DYF6:DYF8"/>
    <mergeCell ref="DYG6:DYG8"/>
    <mergeCell ref="DYH6:DYH8"/>
    <mergeCell ref="DYI6:DYI8"/>
    <mergeCell ref="DYJ6:DYJ8"/>
    <mergeCell ref="DYK6:DYK8"/>
    <mergeCell ref="DXZ6:DXZ8"/>
    <mergeCell ref="DYA6:DYA8"/>
    <mergeCell ref="DYB6:DYB8"/>
    <mergeCell ref="DYC6:DYC8"/>
    <mergeCell ref="DYD6:DYD8"/>
    <mergeCell ref="DYE6:DYE8"/>
    <mergeCell ref="DXT6:DXT8"/>
    <mergeCell ref="DXU6:DXU8"/>
    <mergeCell ref="DXV6:DXV8"/>
    <mergeCell ref="DXW6:DXW8"/>
    <mergeCell ref="DXX6:DXX8"/>
    <mergeCell ref="DXY6:DXY8"/>
    <mergeCell ref="DXN6:DXN8"/>
    <mergeCell ref="DXO6:DXO8"/>
    <mergeCell ref="DXP6:DXP8"/>
    <mergeCell ref="DXQ6:DXQ8"/>
    <mergeCell ref="DXR6:DXR8"/>
    <mergeCell ref="DXS6:DXS8"/>
    <mergeCell ref="DXH6:DXH8"/>
    <mergeCell ref="DXI6:DXI8"/>
    <mergeCell ref="DXJ6:DXJ8"/>
    <mergeCell ref="DXK6:DXK8"/>
    <mergeCell ref="DXL6:DXL8"/>
    <mergeCell ref="DXM6:DXM8"/>
    <mergeCell ref="DXB6:DXB8"/>
    <mergeCell ref="DXC6:DXC8"/>
    <mergeCell ref="DXD6:DXD8"/>
    <mergeCell ref="DXE6:DXE8"/>
    <mergeCell ref="DXF6:DXF8"/>
    <mergeCell ref="DXG6:DXG8"/>
    <mergeCell ref="DWV6:DWV8"/>
    <mergeCell ref="DWW6:DWW8"/>
    <mergeCell ref="DWX6:DWX8"/>
    <mergeCell ref="DWY6:DWY8"/>
    <mergeCell ref="DWZ6:DWZ8"/>
    <mergeCell ref="DXA6:DXA8"/>
    <mergeCell ref="DWP6:DWP8"/>
    <mergeCell ref="DWQ6:DWQ8"/>
    <mergeCell ref="DWR6:DWR8"/>
    <mergeCell ref="DWS6:DWS8"/>
    <mergeCell ref="DWT6:DWT8"/>
    <mergeCell ref="DWU6:DWU8"/>
    <mergeCell ref="DWJ6:DWJ8"/>
    <mergeCell ref="DWK6:DWK8"/>
    <mergeCell ref="DWL6:DWL8"/>
    <mergeCell ref="DWM6:DWM8"/>
    <mergeCell ref="DWN6:DWN8"/>
    <mergeCell ref="DWO6:DWO8"/>
    <mergeCell ref="DWD6:DWD8"/>
    <mergeCell ref="DWE6:DWE8"/>
    <mergeCell ref="DWF6:DWF8"/>
    <mergeCell ref="DWG6:DWG8"/>
    <mergeCell ref="DWH6:DWH8"/>
    <mergeCell ref="DWI6:DWI8"/>
    <mergeCell ref="DVX6:DVX8"/>
    <mergeCell ref="DVY6:DVY8"/>
    <mergeCell ref="DVZ6:DVZ8"/>
    <mergeCell ref="DWA6:DWA8"/>
    <mergeCell ref="DWB6:DWB8"/>
    <mergeCell ref="DWC6:DWC8"/>
    <mergeCell ref="DVR6:DVR8"/>
    <mergeCell ref="DVS6:DVS8"/>
    <mergeCell ref="DVT6:DVT8"/>
    <mergeCell ref="DVU6:DVU8"/>
    <mergeCell ref="DVV6:DVV8"/>
    <mergeCell ref="DVW6:DVW8"/>
    <mergeCell ref="DVL6:DVL8"/>
    <mergeCell ref="DVM6:DVM8"/>
    <mergeCell ref="DVN6:DVN8"/>
    <mergeCell ref="DVO6:DVO8"/>
    <mergeCell ref="DVP6:DVP8"/>
    <mergeCell ref="DVQ6:DVQ8"/>
    <mergeCell ref="DVF6:DVF8"/>
    <mergeCell ref="DVG6:DVG8"/>
    <mergeCell ref="DVH6:DVH8"/>
    <mergeCell ref="DVI6:DVI8"/>
    <mergeCell ref="DVJ6:DVJ8"/>
    <mergeCell ref="DVK6:DVK8"/>
    <mergeCell ref="DUZ6:DUZ8"/>
    <mergeCell ref="DVA6:DVA8"/>
    <mergeCell ref="DVB6:DVB8"/>
    <mergeCell ref="DVC6:DVC8"/>
    <mergeCell ref="DVD6:DVD8"/>
    <mergeCell ref="DVE6:DVE8"/>
    <mergeCell ref="DUT6:DUT8"/>
    <mergeCell ref="DUU6:DUU8"/>
    <mergeCell ref="DUV6:DUV8"/>
    <mergeCell ref="DUW6:DUW8"/>
    <mergeCell ref="DUX6:DUX8"/>
    <mergeCell ref="DUY6:DUY8"/>
    <mergeCell ref="DUN6:DUN8"/>
    <mergeCell ref="DUO6:DUO8"/>
    <mergeCell ref="DUP6:DUP8"/>
    <mergeCell ref="DUQ6:DUQ8"/>
    <mergeCell ref="DUR6:DUR8"/>
    <mergeCell ref="DUS6:DUS8"/>
    <mergeCell ref="DUH6:DUH8"/>
    <mergeCell ref="DUI6:DUI8"/>
    <mergeCell ref="DUJ6:DUJ8"/>
    <mergeCell ref="DUK6:DUK8"/>
    <mergeCell ref="DUL6:DUL8"/>
    <mergeCell ref="DUM6:DUM8"/>
    <mergeCell ref="DUB6:DUB8"/>
    <mergeCell ref="DUC6:DUC8"/>
    <mergeCell ref="DUD6:DUD8"/>
    <mergeCell ref="DUE6:DUE8"/>
    <mergeCell ref="DUF6:DUF8"/>
    <mergeCell ref="DUG6:DUG8"/>
    <mergeCell ref="DTV6:DTV8"/>
    <mergeCell ref="DTW6:DTW8"/>
    <mergeCell ref="DTX6:DTX8"/>
    <mergeCell ref="DTY6:DTY8"/>
    <mergeCell ref="DTZ6:DTZ8"/>
    <mergeCell ref="DUA6:DUA8"/>
    <mergeCell ref="DTP6:DTP8"/>
    <mergeCell ref="DTQ6:DTQ8"/>
    <mergeCell ref="DTR6:DTR8"/>
    <mergeCell ref="DTS6:DTS8"/>
    <mergeCell ref="DTT6:DTT8"/>
    <mergeCell ref="DTU6:DTU8"/>
    <mergeCell ref="DTJ6:DTJ8"/>
    <mergeCell ref="DTK6:DTK8"/>
    <mergeCell ref="DTL6:DTL8"/>
    <mergeCell ref="DTM6:DTM8"/>
    <mergeCell ref="DTN6:DTN8"/>
    <mergeCell ref="DTO6:DTO8"/>
    <mergeCell ref="DTD6:DTD8"/>
    <mergeCell ref="DTE6:DTE8"/>
    <mergeCell ref="DTF6:DTF8"/>
    <mergeCell ref="DTG6:DTG8"/>
    <mergeCell ref="DTH6:DTH8"/>
    <mergeCell ref="DTI6:DTI8"/>
    <mergeCell ref="DSX6:DSX8"/>
    <mergeCell ref="DSY6:DSY8"/>
    <mergeCell ref="DSZ6:DSZ8"/>
    <mergeCell ref="DTA6:DTA8"/>
    <mergeCell ref="DTB6:DTB8"/>
    <mergeCell ref="DTC6:DTC8"/>
    <mergeCell ref="DSR6:DSR8"/>
    <mergeCell ref="DSS6:DSS8"/>
    <mergeCell ref="DST6:DST8"/>
    <mergeCell ref="DSU6:DSU8"/>
    <mergeCell ref="DSV6:DSV8"/>
    <mergeCell ref="DSW6:DSW8"/>
    <mergeCell ref="DSL6:DSL8"/>
    <mergeCell ref="DSM6:DSM8"/>
    <mergeCell ref="DSN6:DSN8"/>
    <mergeCell ref="DSO6:DSO8"/>
    <mergeCell ref="DSP6:DSP8"/>
    <mergeCell ref="DSQ6:DSQ8"/>
    <mergeCell ref="DSF6:DSF8"/>
    <mergeCell ref="DSG6:DSG8"/>
    <mergeCell ref="DSH6:DSH8"/>
    <mergeCell ref="DSI6:DSI8"/>
    <mergeCell ref="DSJ6:DSJ8"/>
    <mergeCell ref="DSK6:DSK8"/>
    <mergeCell ref="DRZ6:DRZ8"/>
    <mergeCell ref="DSA6:DSA8"/>
    <mergeCell ref="DSB6:DSB8"/>
    <mergeCell ref="DSC6:DSC8"/>
    <mergeCell ref="DSD6:DSD8"/>
    <mergeCell ref="DSE6:DSE8"/>
    <mergeCell ref="DRT6:DRT8"/>
    <mergeCell ref="DRU6:DRU8"/>
    <mergeCell ref="DRV6:DRV8"/>
    <mergeCell ref="DRW6:DRW8"/>
    <mergeCell ref="DRX6:DRX8"/>
    <mergeCell ref="DRY6:DRY8"/>
    <mergeCell ref="DRN6:DRN8"/>
    <mergeCell ref="DRO6:DRO8"/>
    <mergeCell ref="DRP6:DRP8"/>
    <mergeCell ref="DRQ6:DRQ8"/>
    <mergeCell ref="DRR6:DRR8"/>
    <mergeCell ref="DRS6:DRS8"/>
    <mergeCell ref="DRH6:DRH8"/>
    <mergeCell ref="DRI6:DRI8"/>
    <mergeCell ref="DRJ6:DRJ8"/>
    <mergeCell ref="DRK6:DRK8"/>
    <mergeCell ref="DRL6:DRL8"/>
    <mergeCell ref="DRM6:DRM8"/>
    <mergeCell ref="DRB6:DRB8"/>
    <mergeCell ref="DRC6:DRC8"/>
    <mergeCell ref="DRD6:DRD8"/>
    <mergeCell ref="DRE6:DRE8"/>
    <mergeCell ref="DRF6:DRF8"/>
    <mergeCell ref="DRG6:DRG8"/>
    <mergeCell ref="DQV6:DQV8"/>
    <mergeCell ref="DQW6:DQW8"/>
    <mergeCell ref="DQX6:DQX8"/>
    <mergeCell ref="DQY6:DQY8"/>
    <mergeCell ref="DQZ6:DQZ8"/>
    <mergeCell ref="DRA6:DRA8"/>
    <mergeCell ref="DQP6:DQP8"/>
    <mergeCell ref="DQQ6:DQQ8"/>
    <mergeCell ref="DQR6:DQR8"/>
    <mergeCell ref="DQS6:DQS8"/>
    <mergeCell ref="DQT6:DQT8"/>
    <mergeCell ref="DQU6:DQU8"/>
    <mergeCell ref="DQJ6:DQJ8"/>
    <mergeCell ref="DQK6:DQK8"/>
    <mergeCell ref="DQL6:DQL8"/>
    <mergeCell ref="DQM6:DQM8"/>
    <mergeCell ref="DQN6:DQN8"/>
    <mergeCell ref="DQO6:DQO8"/>
    <mergeCell ref="DQD6:DQD8"/>
    <mergeCell ref="DQE6:DQE8"/>
    <mergeCell ref="DQF6:DQF8"/>
    <mergeCell ref="DQG6:DQG8"/>
    <mergeCell ref="DQH6:DQH8"/>
    <mergeCell ref="DQI6:DQI8"/>
    <mergeCell ref="DPX6:DPX8"/>
    <mergeCell ref="DPY6:DPY8"/>
    <mergeCell ref="DPZ6:DPZ8"/>
    <mergeCell ref="DQA6:DQA8"/>
    <mergeCell ref="DQB6:DQB8"/>
    <mergeCell ref="DQC6:DQC8"/>
    <mergeCell ref="DPR6:DPR8"/>
    <mergeCell ref="DPS6:DPS8"/>
    <mergeCell ref="DPT6:DPT8"/>
    <mergeCell ref="DPU6:DPU8"/>
    <mergeCell ref="DPV6:DPV8"/>
    <mergeCell ref="DPW6:DPW8"/>
    <mergeCell ref="DPL6:DPL8"/>
    <mergeCell ref="DPM6:DPM8"/>
    <mergeCell ref="DPN6:DPN8"/>
    <mergeCell ref="DPO6:DPO8"/>
    <mergeCell ref="DPP6:DPP8"/>
    <mergeCell ref="DPQ6:DPQ8"/>
    <mergeCell ref="DPF6:DPF8"/>
    <mergeCell ref="DPG6:DPG8"/>
    <mergeCell ref="DPH6:DPH8"/>
    <mergeCell ref="DPI6:DPI8"/>
    <mergeCell ref="DPJ6:DPJ8"/>
    <mergeCell ref="DPK6:DPK8"/>
    <mergeCell ref="DOZ6:DOZ8"/>
    <mergeCell ref="DPA6:DPA8"/>
    <mergeCell ref="DPB6:DPB8"/>
    <mergeCell ref="DPC6:DPC8"/>
    <mergeCell ref="DPD6:DPD8"/>
    <mergeCell ref="DPE6:DPE8"/>
    <mergeCell ref="DOT6:DOT8"/>
    <mergeCell ref="DOU6:DOU8"/>
    <mergeCell ref="DOV6:DOV8"/>
    <mergeCell ref="DOW6:DOW8"/>
    <mergeCell ref="DOX6:DOX8"/>
    <mergeCell ref="DOY6:DOY8"/>
    <mergeCell ref="DON6:DON8"/>
    <mergeCell ref="DOO6:DOO8"/>
    <mergeCell ref="DOP6:DOP8"/>
    <mergeCell ref="DOQ6:DOQ8"/>
    <mergeCell ref="DOR6:DOR8"/>
    <mergeCell ref="DOS6:DOS8"/>
    <mergeCell ref="DOH6:DOH8"/>
    <mergeCell ref="DOI6:DOI8"/>
    <mergeCell ref="DOJ6:DOJ8"/>
    <mergeCell ref="DOK6:DOK8"/>
    <mergeCell ref="DOL6:DOL8"/>
    <mergeCell ref="DOM6:DOM8"/>
    <mergeCell ref="DOB6:DOB8"/>
    <mergeCell ref="DOC6:DOC8"/>
    <mergeCell ref="DOD6:DOD8"/>
    <mergeCell ref="DOE6:DOE8"/>
    <mergeCell ref="DOF6:DOF8"/>
    <mergeCell ref="DOG6:DOG8"/>
    <mergeCell ref="DNV6:DNV8"/>
    <mergeCell ref="DNW6:DNW8"/>
    <mergeCell ref="DNX6:DNX8"/>
    <mergeCell ref="DNY6:DNY8"/>
    <mergeCell ref="DNZ6:DNZ8"/>
    <mergeCell ref="DOA6:DOA8"/>
    <mergeCell ref="DNP6:DNP8"/>
    <mergeCell ref="DNQ6:DNQ8"/>
    <mergeCell ref="DNR6:DNR8"/>
    <mergeCell ref="DNS6:DNS8"/>
    <mergeCell ref="DNT6:DNT8"/>
    <mergeCell ref="DNU6:DNU8"/>
    <mergeCell ref="DNJ6:DNJ8"/>
    <mergeCell ref="DNK6:DNK8"/>
    <mergeCell ref="DNL6:DNL8"/>
    <mergeCell ref="DNM6:DNM8"/>
    <mergeCell ref="DNN6:DNN8"/>
    <mergeCell ref="DNO6:DNO8"/>
    <mergeCell ref="DND6:DND8"/>
    <mergeCell ref="DNE6:DNE8"/>
    <mergeCell ref="DNF6:DNF8"/>
    <mergeCell ref="DNG6:DNG8"/>
    <mergeCell ref="DNH6:DNH8"/>
    <mergeCell ref="DNI6:DNI8"/>
    <mergeCell ref="DMX6:DMX8"/>
    <mergeCell ref="DMY6:DMY8"/>
    <mergeCell ref="DMZ6:DMZ8"/>
    <mergeCell ref="DNA6:DNA8"/>
    <mergeCell ref="DNB6:DNB8"/>
    <mergeCell ref="DNC6:DNC8"/>
    <mergeCell ref="DMR6:DMR8"/>
    <mergeCell ref="DMS6:DMS8"/>
    <mergeCell ref="DMT6:DMT8"/>
    <mergeCell ref="DMU6:DMU8"/>
    <mergeCell ref="DMV6:DMV8"/>
    <mergeCell ref="DMW6:DMW8"/>
    <mergeCell ref="DML6:DML8"/>
    <mergeCell ref="DMM6:DMM8"/>
    <mergeCell ref="DMN6:DMN8"/>
    <mergeCell ref="DMO6:DMO8"/>
    <mergeCell ref="DMP6:DMP8"/>
    <mergeCell ref="DMQ6:DMQ8"/>
    <mergeCell ref="DMF6:DMF8"/>
    <mergeCell ref="DMG6:DMG8"/>
    <mergeCell ref="DMH6:DMH8"/>
    <mergeCell ref="DMI6:DMI8"/>
    <mergeCell ref="DMJ6:DMJ8"/>
    <mergeCell ref="DMK6:DMK8"/>
    <mergeCell ref="DLZ6:DLZ8"/>
    <mergeCell ref="DMA6:DMA8"/>
    <mergeCell ref="DMB6:DMB8"/>
    <mergeCell ref="DMC6:DMC8"/>
    <mergeCell ref="DMD6:DMD8"/>
    <mergeCell ref="DME6:DME8"/>
    <mergeCell ref="DLT6:DLT8"/>
    <mergeCell ref="DLU6:DLU8"/>
    <mergeCell ref="DLV6:DLV8"/>
    <mergeCell ref="DLW6:DLW8"/>
    <mergeCell ref="DLX6:DLX8"/>
    <mergeCell ref="DLY6:DLY8"/>
    <mergeCell ref="DLN6:DLN8"/>
    <mergeCell ref="DLO6:DLO8"/>
    <mergeCell ref="DLP6:DLP8"/>
    <mergeCell ref="DLQ6:DLQ8"/>
    <mergeCell ref="DLR6:DLR8"/>
    <mergeCell ref="DLS6:DLS8"/>
    <mergeCell ref="DLH6:DLH8"/>
    <mergeCell ref="DLI6:DLI8"/>
    <mergeCell ref="DLJ6:DLJ8"/>
    <mergeCell ref="DLK6:DLK8"/>
    <mergeCell ref="DLL6:DLL8"/>
    <mergeCell ref="DLM6:DLM8"/>
    <mergeCell ref="DLB6:DLB8"/>
    <mergeCell ref="DLC6:DLC8"/>
    <mergeCell ref="DLD6:DLD8"/>
    <mergeCell ref="DLE6:DLE8"/>
    <mergeCell ref="DLF6:DLF8"/>
    <mergeCell ref="DLG6:DLG8"/>
    <mergeCell ref="DKV6:DKV8"/>
    <mergeCell ref="DKW6:DKW8"/>
    <mergeCell ref="DKX6:DKX8"/>
    <mergeCell ref="DKY6:DKY8"/>
    <mergeCell ref="DKZ6:DKZ8"/>
    <mergeCell ref="DLA6:DLA8"/>
    <mergeCell ref="DKP6:DKP8"/>
    <mergeCell ref="DKQ6:DKQ8"/>
    <mergeCell ref="DKR6:DKR8"/>
    <mergeCell ref="DKS6:DKS8"/>
    <mergeCell ref="DKT6:DKT8"/>
    <mergeCell ref="DKU6:DKU8"/>
    <mergeCell ref="DKJ6:DKJ8"/>
    <mergeCell ref="DKK6:DKK8"/>
    <mergeCell ref="DKL6:DKL8"/>
    <mergeCell ref="DKM6:DKM8"/>
    <mergeCell ref="DKN6:DKN8"/>
    <mergeCell ref="DKO6:DKO8"/>
    <mergeCell ref="DKD6:DKD8"/>
    <mergeCell ref="DKE6:DKE8"/>
    <mergeCell ref="DKF6:DKF8"/>
    <mergeCell ref="DKG6:DKG8"/>
    <mergeCell ref="DKH6:DKH8"/>
    <mergeCell ref="DKI6:DKI8"/>
    <mergeCell ref="DJX6:DJX8"/>
    <mergeCell ref="DJY6:DJY8"/>
    <mergeCell ref="DJZ6:DJZ8"/>
    <mergeCell ref="DKA6:DKA8"/>
    <mergeCell ref="DKB6:DKB8"/>
    <mergeCell ref="DKC6:DKC8"/>
    <mergeCell ref="DJR6:DJR8"/>
    <mergeCell ref="DJS6:DJS8"/>
    <mergeCell ref="DJT6:DJT8"/>
    <mergeCell ref="DJU6:DJU8"/>
    <mergeCell ref="DJV6:DJV8"/>
    <mergeCell ref="DJW6:DJW8"/>
    <mergeCell ref="DJL6:DJL8"/>
    <mergeCell ref="DJM6:DJM8"/>
    <mergeCell ref="DJN6:DJN8"/>
    <mergeCell ref="DJO6:DJO8"/>
    <mergeCell ref="DJP6:DJP8"/>
    <mergeCell ref="DJQ6:DJQ8"/>
    <mergeCell ref="DJF6:DJF8"/>
    <mergeCell ref="DJG6:DJG8"/>
    <mergeCell ref="DJH6:DJH8"/>
    <mergeCell ref="DJI6:DJI8"/>
    <mergeCell ref="DJJ6:DJJ8"/>
    <mergeCell ref="DJK6:DJK8"/>
    <mergeCell ref="DIZ6:DIZ8"/>
    <mergeCell ref="DJA6:DJA8"/>
    <mergeCell ref="DJB6:DJB8"/>
    <mergeCell ref="DJC6:DJC8"/>
    <mergeCell ref="DJD6:DJD8"/>
    <mergeCell ref="DJE6:DJE8"/>
    <mergeCell ref="DIT6:DIT8"/>
    <mergeCell ref="DIU6:DIU8"/>
    <mergeCell ref="DIV6:DIV8"/>
    <mergeCell ref="DIW6:DIW8"/>
    <mergeCell ref="DIX6:DIX8"/>
    <mergeCell ref="DIY6:DIY8"/>
    <mergeCell ref="DIN6:DIN8"/>
    <mergeCell ref="DIO6:DIO8"/>
    <mergeCell ref="DIP6:DIP8"/>
    <mergeCell ref="DIQ6:DIQ8"/>
    <mergeCell ref="DIR6:DIR8"/>
    <mergeCell ref="DIS6:DIS8"/>
    <mergeCell ref="DIH6:DIH8"/>
    <mergeCell ref="DII6:DII8"/>
    <mergeCell ref="DIJ6:DIJ8"/>
    <mergeCell ref="DIK6:DIK8"/>
    <mergeCell ref="DIL6:DIL8"/>
    <mergeCell ref="DIM6:DIM8"/>
    <mergeCell ref="DIB6:DIB8"/>
    <mergeCell ref="DIC6:DIC8"/>
    <mergeCell ref="DID6:DID8"/>
    <mergeCell ref="DIE6:DIE8"/>
    <mergeCell ref="DIF6:DIF8"/>
    <mergeCell ref="DIG6:DIG8"/>
    <mergeCell ref="DHV6:DHV8"/>
    <mergeCell ref="DHW6:DHW8"/>
    <mergeCell ref="DHX6:DHX8"/>
    <mergeCell ref="DHY6:DHY8"/>
    <mergeCell ref="DHZ6:DHZ8"/>
    <mergeCell ref="DIA6:DIA8"/>
    <mergeCell ref="DHP6:DHP8"/>
    <mergeCell ref="DHQ6:DHQ8"/>
    <mergeCell ref="DHR6:DHR8"/>
    <mergeCell ref="DHS6:DHS8"/>
    <mergeCell ref="DHT6:DHT8"/>
    <mergeCell ref="DHU6:DHU8"/>
    <mergeCell ref="DHJ6:DHJ8"/>
    <mergeCell ref="DHK6:DHK8"/>
    <mergeCell ref="DHL6:DHL8"/>
    <mergeCell ref="DHM6:DHM8"/>
    <mergeCell ref="DHN6:DHN8"/>
    <mergeCell ref="DHO6:DHO8"/>
    <mergeCell ref="DHD6:DHD8"/>
    <mergeCell ref="DHE6:DHE8"/>
    <mergeCell ref="DHF6:DHF8"/>
    <mergeCell ref="DHG6:DHG8"/>
    <mergeCell ref="DHH6:DHH8"/>
    <mergeCell ref="DHI6:DHI8"/>
    <mergeCell ref="DGX6:DGX8"/>
    <mergeCell ref="DGY6:DGY8"/>
    <mergeCell ref="DGZ6:DGZ8"/>
    <mergeCell ref="DHA6:DHA8"/>
    <mergeCell ref="DHB6:DHB8"/>
    <mergeCell ref="DHC6:DHC8"/>
    <mergeCell ref="DGR6:DGR8"/>
    <mergeCell ref="DGS6:DGS8"/>
    <mergeCell ref="DGT6:DGT8"/>
    <mergeCell ref="DGU6:DGU8"/>
    <mergeCell ref="DGV6:DGV8"/>
    <mergeCell ref="DGW6:DGW8"/>
    <mergeCell ref="DGL6:DGL8"/>
    <mergeCell ref="DGM6:DGM8"/>
    <mergeCell ref="DGN6:DGN8"/>
    <mergeCell ref="DGO6:DGO8"/>
    <mergeCell ref="DGP6:DGP8"/>
    <mergeCell ref="DGQ6:DGQ8"/>
    <mergeCell ref="DGF6:DGF8"/>
    <mergeCell ref="DGG6:DGG8"/>
    <mergeCell ref="DGH6:DGH8"/>
    <mergeCell ref="DGI6:DGI8"/>
    <mergeCell ref="DGJ6:DGJ8"/>
    <mergeCell ref="DGK6:DGK8"/>
    <mergeCell ref="DFZ6:DFZ8"/>
    <mergeCell ref="DGA6:DGA8"/>
    <mergeCell ref="DGB6:DGB8"/>
    <mergeCell ref="DGC6:DGC8"/>
    <mergeCell ref="DGD6:DGD8"/>
    <mergeCell ref="DGE6:DGE8"/>
    <mergeCell ref="DFT6:DFT8"/>
    <mergeCell ref="DFU6:DFU8"/>
    <mergeCell ref="DFV6:DFV8"/>
    <mergeCell ref="DFW6:DFW8"/>
    <mergeCell ref="DFX6:DFX8"/>
    <mergeCell ref="DFY6:DFY8"/>
    <mergeCell ref="DFN6:DFN8"/>
    <mergeCell ref="DFO6:DFO8"/>
    <mergeCell ref="DFP6:DFP8"/>
    <mergeCell ref="DFQ6:DFQ8"/>
    <mergeCell ref="DFR6:DFR8"/>
    <mergeCell ref="DFS6:DFS8"/>
    <mergeCell ref="DFH6:DFH8"/>
    <mergeCell ref="DFI6:DFI8"/>
    <mergeCell ref="DFJ6:DFJ8"/>
    <mergeCell ref="DFK6:DFK8"/>
    <mergeCell ref="DFL6:DFL8"/>
    <mergeCell ref="DFM6:DFM8"/>
    <mergeCell ref="DFB6:DFB8"/>
    <mergeCell ref="DFC6:DFC8"/>
    <mergeCell ref="DFD6:DFD8"/>
    <mergeCell ref="DFE6:DFE8"/>
    <mergeCell ref="DFF6:DFF8"/>
    <mergeCell ref="DFG6:DFG8"/>
    <mergeCell ref="DEV6:DEV8"/>
    <mergeCell ref="DEW6:DEW8"/>
    <mergeCell ref="DEX6:DEX8"/>
    <mergeCell ref="DEY6:DEY8"/>
    <mergeCell ref="DEZ6:DEZ8"/>
    <mergeCell ref="DFA6:DFA8"/>
    <mergeCell ref="DEP6:DEP8"/>
    <mergeCell ref="DEQ6:DEQ8"/>
    <mergeCell ref="DER6:DER8"/>
    <mergeCell ref="DES6:DES8"/>
    <mergeCell ref="DET6:DET8"/>
    <mergeCell ref="DEU6:DEU8"/>
    <mergeCell ref="DEJ6:DEJ8"/>
    <mergeCell ref="DEK6:DEK8"/>
    <mergeCell ref="DEL6:DEL8"/>
    <mergeCell ref="DEM6:DEM8"/>
    <mergeCell ref="DEN6:DEN8"/>
    <mergeCell ref="DEO6:DEO8"/>
    <mergeCell ref="DED6:DED8"/>
    <mergeCell ref="DEE6:DEE8"/>
    <mergeCell ref="DEF6:DEF8"/>
    <mergeCell ref="DEG6:DEG8"/>
    <mergeCell ref="DEH6:DEH8"/>
    <mergeCell ref="DEI6:DEI8"/>
    <mergeCell ref="DDX6:DDX8"/>
    <mergeCell ref="DDY6:DDY8"/>
    <mergeCell ref="DDZ6:DDZ8"/>
    <mergeCell ref="DEA6:DEA8"/>
    <mergeCell ref="DEB6:DEB8"/>
    <mergeCell ref="DEC6:DEC8"/>
    <mergeCell ref="DDR6:DDR8"/>
    <mergeCell ref="DDS6:DDS8"/>
    <mergeCell ref="DDT6:DDT8"/>
    <mergeCell ref="DDU6:DDU8"/>
    <mergeCell ref="DDV6:DDV8"/>
    <mergeCell ref="DDW6:DDW8"/>
    <mergeCell ref="DDL6:DDL8"/>
    <mergeCell ref="DDM6:DDM8"/>
    <mergeCell ref="DDN6:DDN8"/>
    <mergeCell ref="DDO6:DDO8"/>
    <mergeCell ref="DDP6:DDP8"/>
    <mergeCell ref="DDQ6:DDQ8"/>
    <mergeCell ref="DDF6:DDF8"/>
    <mergeCell ref="DDG6:DDG8"/>
    <mergeCell ref="DDH6:DDH8"/>
    <mergeCell ref="DDI6:DDI8"/>
    <mergeCell ref="DDJ6:DDJ8"/>
    <mergeCell ref="DDK6:DDK8"/>
    <mergeCell ref="DCZ6:DCZ8"/>
    <mergeCell ref="DDA6:DDA8"/>
    <mergeCell ref="DDB6:DDB8"/>
    <mergeCell ref="DDC6:DDC8"/>
    <mergeCell ref="DDD6:DDD8"/>
    <mergeCell ref="DDE6:DDE8"/>
    <mergeCell ref="DCT6:DCT8"/>
    <mergeCell ref="DCU6:DCU8"/>
    <mergeCell ref="DCV6:DCV8"/>
    <mergeCell ref="DCW6:DCW8"/>
    <mergeCell ref="DCX6:DCX8"/>
    <mergeCell ref="DCY6:DCY8"/>
    <mergeCell ref="DCN6:DCN8"/>
    <mergeCell ref="DCO6:DCO8"/>
    <mergeCell ref="DCP6:DCP8"/>
    <mergeCell ref="DCQ6:DCQ8"/>
    <mergeCell ref="DCR6:DCR8"/>
    <mergeCell ref="DCS6:DCS8"/>
    <mergeCell ref="DCH6:DCH8"/>
    <mergeCell ref="DCI6:DCI8"/>
    <mergeCell ref="DCJ6:DCJ8"/>
    <mergeCell ref="DCK6:DCK8"/>
    <mergeCell ref="DCL6:DCL8"/>
    <mergeCell ref="DCM6:DCM8"/>
    <mergeCell ref="DCB6:DCB8"/>
    <mergeCell ref="DCC6:DCC8"/>
    <mergeCell ref="DCD6:DCD8"/>
    <mergeCell ref="DCE6:DCE8"/>
    <mergeCell ref="DCF6:DCF8"/>
    <mergeCell ref="DCG6:DCG8"/>
    <mergeCell ref="DBV6:DBV8"/>
    <mergeCell ref="DBW6:DBW8"/>
    <mergeCell ref="DBX6:DBX8"/>
    <mergeCell ref="DBY6:DBY8"/>
    <mergeCell ref="DBZ6:DBZ8"/>
    <mergeCell ref="DCA6:DCA8"/>
    <mergeCell ref="DBP6:DBP8"/>
    <mergeCell ref="DBQ6:DBQ8"/>
    <mergeCell ref="DBR6:DBR8"/>
    <mergeCell ref="DBS6:DBS8"/>
    <mergeCell ref="DBT6:DBT8"/>
    <mergeCell ref="DBU6:DBU8"/>
    <mergeCell ref="DBJ6:DBJ8"/>
    <mergeCell ref="DBK6:DBK8"/>
    <mergeCell ref="DBL6:DBL8"/>
    <mergeCell ref="DBM6:DBM8"/>
    <mergeCell ref="DBN6:DBN8"/>
    <mergeCell ref="DBO6:DBO8"/>
    <mergeCell ref="DBD6:DBD8"/>
    <mergeCell ref="DBE6:DBE8"/>
    <mergeCell ref="DBF6:DBF8"/>
    <mergeCell ref="DBG6:DBG8"/>
    <mergeCell ref="DBH6:DBH8"/>
    <mergeCell ref="DBI6:DBI8"/>
    <mergeCell ref="DAX6:DAX8"/>
    <mergeCell ref="DAY6:DAY8"/>
    <mergeCell ref="DAZ6:DAZ8"/>
    <mergeCell ref="DBA6:DBA8"/>
    <mergeCell ref="DBB6:DBB8"/>
    <mergeCell ref="DBC6:DBC8"/>
    <mergeCell ref="DAR6:DAR8"/>
    <mergeCell ref="DAS6:DAS8"/>
    <mergeCell ref="DAT6:DAT8"/>
    <mergeCell ref="DAU6:DAU8"/>
    <mergeCell ref="DAV6:DAV8"/>
    <mergeCell ref="DAW6:DAW8"/>
    <mergeCell ref="DAL6:DAL8"/>
    <mergeCell ref="DAM6:DAM8"/>
    <mergeCell ref="DAN6:DAN8"/>
    <mergeCell ref="DAO6:DAO8"/>
    <mergeCell ref="DAP6:DAP8"/>
    <mergeCell ref="DAQ6:DAQ8"/>
    <mergeCell ref="DAF6:DAF8"/>
    <mergeCell ref="DAG6:DAG8"/>
    <mergeCell ref="DAH6:DAH8"/>
    <mergeCell ref="DAI6:DAI8"/>
    <mergeCell ref="DAJ6:DAJ8"/>
    <mergeCell ref="DAK6:DAK8"/>
    <mergeCell ref="CZZ6:CZZ8"/>
    <mergeCell ref="DAA6:DAA8"/>
    <mergeCell ref="DAB6:DAB8"/>
    <mergeCell ref="DAC6:DAC8"/>
    <mergeCell ref="DAD6:DAD8"/>
    <mergeCell ref="DAE6:DAE8"/>
    <mergeCell ref="CZT6:CZT8"/>
    <mergeCell ref="CZU6:CZU8"/>
    <mergeCell ref="CZV6:CZV8"/>
    <mergeCell ref="CZW6:CZW8"/>
    <mergeCell ref="CZX6:CZX8"/>
    <mergeCell ref="CZY6:CZY8"/>
    <mergeCell ref="CZN6:CZN8"/>
    <mergeCell ref="CZO6:CZO8"/>
    <mergeCell ref="CZP6:CZP8"/>
    <mergeCell ref="CZQ6:CZQ8"/>
    <mergeCell ref="CZR6:CZR8"/>
    <mergeCell ref="CZS6:CZS8"/>
    <mergeCell ref="CZH6:CZH8"/>
    <mergeCell ref="CZI6:CZI8"/>
    <mergeCell ref="CZJ6:CZJ8"/>
    <mergeCell ref="CZK6:CZK8"/>
    <mergeCell ref="CZL6:CZL8"/>
    <mergeCell ref="CZM6:CZM8"/>
    <mergeCell ref="CZB6:CZB8"/>
    <mergeCell ref="CZC6:CZC8"/>
    <mergeCell ref="CZD6:CZD8"/>
    <mergeCell ref="CZE6:CZE8"/>
    <mergeCell ref="CZF6:CZF8"/>
    <mergeCell ref="CZG6:CZG8"/>
    <mergeCell ref="CYV6:CYV8"/>
    <mergeCell ref="CYW6:CYW8"/>
    <mergeCell ref="CYX6:CYX8"/>
    <mergeCell ref="CYY6:CYY8"/>
    <mergeCell ref="CYZ6:CYZ8"/>
    <mergeCell ref="CZA6:CZA8"/>
    <mergeCell ref="CYP6:CYP8"/>
    <mergeCell ref="CYQ6:CYQ8"/>
    <mergeCell ref="CYR6:CYR8"/>
    <mergeCell ref="CYS6:CYS8"/>
    <mergeCell ref="CYT6:CYT8"/>
    <mergeCell ref="CYU6:CYU8"/>
    <mergeCell ref="CYJ6:CYJ8"/>
    <mergeCell ref="CYK6:CYK8"/>
    <mergeCell ref="CYL6:CYL8"/>
    <mergeCell ref="CYM6:CYM8"/>
    <mergeCell ref="CYN6:CYN8"/>
    <mergeCell ref="CYO6:CYO8"/>
    <mergeCell ref="CYD6:CYD8"/>
    <mergeCell ref="CYE6:CYE8"/>
    <mergeCell ref="CYF6:CYF8"/>
    <mergeCell ref="CYG6:CYG8"/>
    <mergeCell ref="CYH6:CYH8"/>
    <mergeCell ref="CYI6:CYI8"/>
    <mergeCell ref="CXX6:CXX8"/>
    <mergeCell ref="CXY6:CXY8"/>
    <mergeCell ref="CXZ6:CXZ8"/>
    <mergeCell ref="CYA6:CYA8"/>
    <mergeCell ref="CYB6:CYB8"/>
    <mergeCell ref="CYC6:CYC8"/>
    <mergeCell ref="CXR6:CXR8"/>
    <mergeCell ref="CXS6:CXS8"/>
    <mergeCell ref="CXT6:CXT8"/>
    <mergeCell ref="CXU6:CXU8"/>
    <mergeCell ref="CXV6:CXV8"/>
    <mergeCell ref="CXW6:CXW8"/>
    <mergeCell ref="CXL6:CXL8"/>
    <mergeCell ref="CXM6:CXM8"/>
    <mergeCell ref="CXN6:CXN8"/>
    <mergeCell ref="CXO6:CXO8"/>
    <mergeCell ref="CXP6:CXP8"/>
    <mergeCell ref="CXQ6:CXQ8"/>
    <mergeCell ref="CXF6:CXF8"/>
    <mergeCell ref="CXG6:CXG8"/>
    <mergeCell ref="CXH6:CXH8"/>
    <mergeCell ref="CXI6:CXI8"/>
    <mergeCell ref="CXJ6:CXJ8"/>
    <mergeCell ref="CXK6:CXK8"/>
    <mergeCell ref="CWZ6:CWZ8"/>
    <mergeCell ref="CXA6:CXA8"/>
    <mergeCell ref="CXB6:CXB8"/>
    <mergeCell ref="CXC6:CXC8"/>
    <mergeCell ref="CXD6:CXD8"/>
    <mergeCell ref="CXE6:CXE8"/>
    <mergeCell ref="CWT6:CWT8"/>
    <mergeCell ref="CWU6:CWU8"/>
    <mergeCell ref="CWV6:CWV8"/>
    <mergeCell ref="CWW6:CWW8"/>
    <mergeCell ref="CWX6:CWX8"/>
    <mergeCell ref="CWY6:CWY8"/>
    <mergeCell ref="CWN6:CWN8"/>
    <mergeCell ref="CWO6:CWO8"/>
    <mergeCell ref="CWP6:CWP8"/>
    <mergeCell ref="CWQ6:CWQ8"/>
    <mergeCell ref="CWR6:CWR8"/>
    <mergeCell ref="CWS6:CWS8"/>
    <mergeCell ref="CWH6:CWH8"/>
    <mergeCell ref="CWI6:CWI8"/>
    <mergeCell ref="CWJ6:CWJ8"/>
    <mergeCell ref="CWK6:CWK8"/>
    <mergeCell ref="CWL6:CWL8"/>
    <mergeCell ref="CWM6:CWM8"/>
    <mergeCell ref="CWB6:CWB8"/>
    <mergeCell ref="CWC6:CWC8"/>
    <mergeCell ref="CWD6:CWD8"/>
    <mergeCell ref="CWE6:CWE8"/>
    <mergeCell ref="CWF6:CWF8"/>
    <mergeCell ref="CWG6:CWG8"/>
    <mergeCell ref="CVV6:CVV8"/>
    <mergeCell ref="CVW6:CVW8"/>
    <mergeCell ref="CVX6:CVX8"/>
    <mergeCell ref="CVY6:CVY8"/>
    <mergeCell ref="CVZ6:CVZ8"/>
    <mergeCell ref="CWA6:CWA8"/>
    <mergeCell ref="CVP6:CVP8"/>
    <mergeCell ref="CVQ6:CVQ8"/>
    <mergeCell ref="CVR6:CVR8"/>
    <mergeCell ref="CVS6:CVS8"/>
    <mergeCell ref="CVT6:CVT8"/>
    <mergeCell ref="CVU6:CVU8"/>
    <mergeCell ref="CVJ6:CVJ8"/>
    <mergeCell ref="CVK6:CVK8"/>
    <mergeCell ref="CVL6:CVL8"/>
    <mergeCell ref="CVM6:CVM8"/>
    <mergeCell ref="CVN6:CVN8"/>
    <mergeCell ref="CVO6:CVO8"/>
    <mergeCell ref="CVD6:CVD8"/>
    <mergeCell ref="CVE6:CVE8"/>
    <mergeCell ref="CVF6:CVF8"/>
    <mergeCell ref="CVG6:CVG8"/>
    <mergeCell ref="CVH6:CVH8"/>
    <mergeCell ref="CVI6:CVI8"/>
    <mergeCell ref="CUX6:CUX8"/>
    <mergeCell ref="CUY6:CUY8"/>
    <mergeCell ref="CUZ6:CUZ8"/>
    <mergeCell ref="CVA6:CVA8"/>
    <mergeCell ref="CVB6:CVB8"/>
    <mergeCell ref="CVC6:CVC8"/>
    <mergeCell ref="CUR6:CUR8"/>
    <mergeCell ref="CUS6:CUS8"/>
    <mergeCell ref="CUT6:CUT8"/>
    <mergeCell ref="CUU6:CUU8"/>
    <mergeCell ref="CUV6:CUV8"/>
    <mergeCell ref="CUW6:CUW8"/>
    <mergeCell ref="CUL6:CUL8"/>
    <mergeCell ref="CUM6:CUM8"/>
    <mergeCell ref="CUN6:CUN8"/>
    <mergeCell ref="CUO6:CUO8"/>
    <mergeCell ref="CUP6:CUP8"/>
    <mergeCell ref="CUQ6:CUQ8"/>
    <mergeCell ref="CUF6:CUF8"/>
    <mergeCell ref="CUG6:CUG8"/>
    <mergeCell ref="CUH6:CUH8"/>
    <mergeCell ref="CUI6:CUI8"/>
    <mergeCell ref="CUJ6:CUJ8"/>
    <mergeCell ref="CUK6:CUK8"/>
    <mergeCell ref="CTZ6:CTZ8"/>
    <mergeCell ref="CUA6:CUA8"/>
    <mergeCell ref="CUB6:CUB8"/>
    <mergeCell ref="CUC6:CUC8"/>
    <mergeCell ref="CUD6:CUD8"/>
    <mergeCell ref="CUE6:CUE8"/>
    <mergeCell ref="CTT6:CTT8"/>
    <mergeCell ref="CTU6:CTU8"/>
    <mergeCell ref="CTV6:CTV8"/>
    <mergeCell ref="CTW6:CTW8"/>
    <mergeCell ref="CTX6:CTX8"/>
    <mergeCell ref="CTY6:CTY8"/>
    <mergeCell ref="CTN6:CTN8"/>
    <mergeCell ref="CTO6:CTO8"/>
    <mergeCell ref="CTP6:CTP8"/>
    <mergeCell ref="CTQ6:CTQ8"/>
    <mergeCell ref="CTR6:CTR8"/>
    <mergeCell ref="CTS6:CTS8"/>
    <mergeCell ref="CTH6:CTH8"/>
    <mergeCell ref="CTI6:CTI8"/>
    <mergeCell ref="CTJ6:CTJ8"/>
    <mergeCell ref="CTK6:CTK8"/>
    <mergeCell ref="CTL6:CTL8"/>
    <mergeCell ref="CTM6:CTM8"/>
    <mergeCell ref="CTB6:CTB8"/>
    <mergeCell ref="CTC6:CTC8"/>
    <mergeCell ref="CTD6:CTD8"/>
    <mergeCell ref="CTE6:CTE8"/>
    <mergeCell ref="CTF6:CTF8"/>
    <mergeCell ref="CTG6:CTG8"/>
    <mergeCell ref="CSV6:CSV8"/>
    <mergeCell ref="CSW6:CSW8"/>
    <mergeCell ref="CSX6:CSX8"/>
    <mergeCell ref="CSY6:CSY8"/>
    <mergeCell ref="CSZ6:CSZ8"/>
    <mergeCell ref="CTA6:CTA8"/>
    <mergeCell ref="CSP6:CSP8"/>
    <mergeCell ref="CSQ6:CSQ8"/>
    <mergeCell ref="CSR6:CSR8"/>
    <mergeCell ref="CSS6:CSS8"/>
    <mergeCell ref="CST6:CST8"/>
    <mergeCell ref="CSU6:CSU8"/>
    <mergeCell ref="CSJ6:CSJ8"/>
    <mergeCell ref="CSK6:CSK8"/>
    <mergeCell ref="CSL6:CSL8"/>
    <mergeCell ref="CSM6:CSM8"/>
    <mergeCell ref="CSN6:CSN8"/>
    <mergeCell ref="CSO6:CSO8"/>
    <mergeCell ref="CSD6:CSD8"/>
    <mergeCell ref="CSE6:CSE8"/>
    <mergeCell ref="CSF6:CSF8"/>
    <mergeCell ref="CSG6:CSG8"/>
    <mergeCell ref="CSH6:CSH8"/>
    <mergeCell ref="CSI6:CSI8"/>
    <mergeCell ref="CRX6:CRX8"/>
    <mergeCell ref="CRY6:CRY8"/>
    <mergeCell ref="CRZ6:CRZ8"/>
    <mergeCell ref="CSA6:CSA8"/>
    <mergeCell ref="CSB6:CSB8"/>
    <mergeCell ref="CSC6:CSC8"/>
    <mergeCell ref="CRR6:CRR8"/>
    <mergeCell ref="CRS6:CRS8"/>
    <mergeCell ref="CRT6:CRT8"/>
    <mergeCell ref="CRU6:CRU8"/>
    <mergeCell ref="CRV6:CRV8"/>
    <mergeCell ref="CRW6:CRW8"/>
    <mergeCell ref="CRL6:CRL8"/>
    <mergeCell ref="CRM6:CRM8"/>
    <mergeCell ref="CRN6:CRN8"/>
    <mergeCell ref="CRO6:CRO8"/>
    <mergeCell ref="CRP6:CRP8"/>
    <mergeCell ref="CRQ6:CRQ8"/>
    <mergeCell ref="CRF6:CRF8"/>
    <mergeCell ref="CRG6:CRG8"/>
    <mergeCell ref="CRH6:CRH8"/>
    <mergeCell ref="CRI6:CRI8"/>
    <mergeCell ref="CRJ6:CRJ8"/>
    <mergeCell ref="CRK6:CRK8"/>
    <mergeCell ref="CQZ6:CQZ8"/>
    <mergeCell ref="CRA6:CRA8"/>
    <mergeCell ref="CRB6:CRB8"/>
    <mergeCell ref="CRC6:CRC8"/>
    <mergeCell ref="CRD6:CRD8"/>
    <mergeCell ref="CRE6:CRE8"/>
    <mergeCell ref="CQT6:CQT8"/>
    <mergeCell ref="CQU6:CQU8"/>
    <mergeCell ref="CQV6:CQV8"/>
    <mergeCell ref="CQW6:CQW8"/>
    <mergeCell ref="CQX6:CQX8"/>
    <mergeCell ref="CQY6:CQY8"/>
    <mergeCell ref="CQN6:CQN8"/>
    <mergeCell ref="CQO6:CQO8"/>
    <mergeCell ref="CQP6:CQP8"/>
    <mergeCell ref="CQQ6:CQQ8"/>
    <mergeCell ref="CQR6:CQR8"/>
    <mergeCell ref="CQS6:CQS8"/>
    <mergeCell ref="CQH6:CQH8"/>
    <mergeCell ref="CQI6:CQI8"/>
    <mergeCell ref="CQJ6:CQJ8"/>
    <mergeCell ref="CQK6:CQK8"/>
    <mergeCell ref="CQL6:CQL8"/>
    <mergeCell ref="CQM6:CQM8"/>
    <mergeCell ref="CQB6:CQB8"/>
    <mergeCell ref="CQC6:CQC8"/>
    <mergeCell ref="CQD6:CQD8"/>
    <mergeCell ref="CQE6:CQE8"/>
    <mergeCell ref="CQF6:CQF8"/>
    <mergeCell ref="CQG6:CQG8"/>
    <mergeCell ref="CPV6:CPV8"/>
    <mergeCell ref="CPW6:CPW8"/>
    <mergeCell ref="CPX6:CPX8"/>
    <mergeCell ref="CPY6:CPY8"/>
    <mergeCell ref="CPZ6:CPZ8"/>
    <mergeCell ref="CQA6:CQA8"/>
    <mergeCell ref="CPP6:CPP8"/>
    <mergeCell ref="CPQ6:CPQ8"/>
    <mergeCell ref="CPR6:CPR8"/>
    <mergeCell ref="CPS6:CPS8"/>
    <mergeCell ref="CPT6:CPT8"/>
    <mergeCell ref="CPU6:CPU8"/>
    <mergeCell ref="CPJ6:CPJ8"/>
    <mergeCell ref="CPK6:CPK8"/>
    <mergeCell ref="CPL6:CPL8"/>
    <mergeCell ref="CPM6:CPM8"/>
    <mergeCell ref="CPN6:CPN8"/>
    <mergeCell ref="CPO6:CPO8"/>
    <mergeCell ref="CPD6:CPD8"/>
    <mergeCell ref="CPE6:CPE8"/>
    <mergeCell ref="CPF6:CPF8"/>
    <mergeCell ref="CPG6:CPG8"/>
    <mergeCell ref="CPH6:CPH8"/>
    <mergeCell ref="CPI6:CPI8"/>
    <mergeCell ref="COX6:COX8"/>
    <mergeCell ref="COY6:COY8"/>
    <mergeCell ref="COZ6:COZ8"/>
    <mergeCell ref="CPA6:CPA8"/>
    <mergeCell ref="CPB6:CPB8"/>
    <mergeCell ref="CPC6:CPC8"/>
    <mergeCell ref="COR6:COR8"/>
    <mergeCell ref="COS6:COS8"/>
    <mergeCell ref="COT6:COT8"/>
    <mergeCell ref="COU6:COU8"/>
    <mergeCell ref="COV6:COV8"/>
    <mergeCell ref="COW6:COW8"/>
    <mergeCell ref="COL6:COL8"/>
    <mergeCell ref="COM6:COM8"/>
    <mergeCell ref="CON6:CON8"/>
    <mergeCell ref="COO6:COO8"/>
    <mergeCell ref="COP6:COP8"/>
    <mergeCell ref="COQ6:COQ8"/>
    <mergeCell ref="COF6:COF8"/>
    <mergeCell ref="COG6:COG8"/>
    <mergeCell ref="COH6:COH8"/>
    <mergeCell ref="COI6:COI8"/>
    <mergeCell ref="COJ6:COJ8"/>
    <mergeCell ref="COK6:COK8"/>
    <mergeCell ref="CNZ6:CNZ8"/>
    <mergeCell ref="COA6:COA8"/>
    <mergeCell ref="COB6:COB8"/>
    <mergeCell ref="COC6:COC8"/>
    <mergeCell ref="COD6:COD8"/>
    <mergeCell ref="COE6:COE8"/>
    <mergeCell ref="CNT6:CNT8"/>
    <mergeCell ref="CNU6:CNU8"/>
    <mergeCell ref="CNV6:CNV8"/>
    <mergeCell ref="CNW6:CNW8"/>
    <mergeCell ref="CNX6:CNX8"/>
    <mergeCell ref="CNY6:CNY8"/>
    <mergeCell ref="CNN6:CNN8"/>
    <mergeCell ref="CNO6:CNO8"/>
    <mergeCell ref="CNP6:CNP8"/>
    <mergeCell ref="CNQ6:CNQ8"/>
    <mergeCell ref="CNR6:CNR8"/>
    <mergeCell ref="CNS6:CNS8"/>
    <mergeCell ref="CNH6:CNH8"/>
    <mergeCell ref="CNI6:CNI8"/>
    <mergeCell ref="CNJ6:CNJ8"/>
    <mergeCell ref="CNK6:CNK8"/>
    <mergeCell ref="CNL6:CNL8"/>
    <mergeCell ref="CNM6:CNM8"/>
    <mergeCell ref="CNB6:CNB8"/>
    <mergeCell ref="CNC6:CNC8"/>
    <mergeCell ref="CND6:CND8"/>
    <mergeCell ref="CNE6:CNE8"/>
    <mergeCell ref="CNF6:CNF8"/>
    <mergeCell ref="CNG6:CNG8"/>
    <mergeCell ref="CMV6:CMV8"/>
    <mergeCell ref="CMW6:CMW8"/>
    <mergeCell ref="CMX6:CMX8"/>
    <mergeCell ref="CMY6:CMY8"/>
    <mergeCell ref="CMZ6:CMZ8"/>
    <mergeCell ref="CNA6:CNA8"/>
    <mergeCell ref="CMP6:CMP8"/>
    <mergeCell ref="CMQ6:CMQ8"/>
    <mergeCell ref="CMR6:CMR8"/>
    <mergeCell ref="CMS6:CMS8"/>
    <mergeCell ref="CMT6:CMT8"/>
    <mergeCell ref="CMU6:CMU8"/>
    <mergeCell ref="CMJ6:CMJ8"/>
    <mergeCell ref="CMK6:CMK8"/>
    <mergeCell ref="CML6:CML8"/>
    <mergeCell ref="CMM6:CMM8"/>
    <mergeCell ref="CMN6:CMN8"/>
    <mergeCell ref="CMO6:CMO8"/>
    <mergeCell ref="CMD6:CMD8"/>
    <mergeCell ref="CME6:CME8"/>
    <mergeCell ref="CMF6:CMF8"/>
    <mergeCell ref="CMG6:CMG8"/>
    <mergeCell ref="CMH6:CMH8"/>
    <mergeCell ref="CMI6:CMI8"/>
    <mergeCell ref="CLX6:CLX8"/>
    <mergeCell ref="CLY6:CLY8"/>
    <mergeCell ref="CLZ6:CLZ8"/>
    <mergeCell ref="CMA6:CMA8"/>
    <mergeCell ref="CMB6:CMB8"/>
    <mergeCell ref="CMC6:CMC8"/>
    <mergeCell ref="CLR6:CLR8"/>
    <mergeCell ref="CLS6:CLS8"/>
    <mergeCell ref="CLT6:CLT8"/>
    <mergeCell ref="CLU6:CLU8"/>
    <mergeCell ref="CLV6:CLV8"/>
    <mergeCell ref="CLW6:CLW8"/>
    <mergeCell ref="CLL6:CLL8"/>
    <mergeCell ref="CLM6:CLM8"/>
    <mergeCell ref="CLN6:CLN8"/>
    <mergeCell ref="CLO6:CLO8"/>
    <mergeCell ref="CLP6:CLP8"/>
    <mergeCell ref="CLQ6:CLQ8"/>
    <mergeCell ref="CLF6:CLF8"/>
    <mergeCell ref="CLG6:CLG8"/>
    <mergeCell ref="CLH6:CLH8"/>
    <mergeCell ref="CLI6:CLI8"/>
    <mergeCell ref="CLJ6:CLJ8"/>
    <mergeCell ref="CLK6:CLK8"/>
    <mergeCell ref="CKZ6:CKZ8"/>
    <mergeCell ref="CLA6:CLA8"/>
    <mergeCell ref="CLB6:CLB8"/>
    <mergeCell ref="CLC6:CLC8"/>
    <mergeCell ref="CLD6:CLD8"/>
    <mergeCell ref="CLE6:CLE8"/>
    <mergeCell ref="CKT6:CKT8"/>
    <mergeCell ref="CKU6:CKU8"/>
    <mergeCell ref="CKV6:CKV8"/>
    <mergeCell ref="CKW6:CKW8"/>
    <mergeCell ref="CKX6:CKX8"/>
    <mergeCell ref="CKY6:CKY8"/>
    <mergeCell ref="CKN6:CKN8"/>
    <mergeCell ref="CKO6:CKO8"/>
    <mergeCell ref="CKP6:CKP8"/>
    <mergeCell ref="CKQ6:CKQ8"/>
    <mergeCell ref="CKR6:CKR8"/>
    <mergeCell ref="CKS6:CKS8"/>
    <mergeCell ref="CKH6:CKH8"/>
    <mergeCell ref="CKI6:CKI8"/>
    <mergeCell ref="CKJ6:CKJ8"/>
    <mergeCell ref="CKK6:CKK8"/>
    <mergeCell ref="CKL6:CKL8"/>
    <mergeCell ref="CKM6:CKM8"/>
    <mergeCell ref="CKB6:CKB8"/>
    <mergeCell ref="CKC6:CKC8"/>
    <mergeCell ref="CKD6:CKD8"/>
    <mergeCell ref="CKE6:CKE8"/>
    <mergeCell ref="CKF6:CKF8"/>
    <mergeCell ref="CKG6:CKG8"/>
    <mergeCell ref="CJV6:CJV8"/>
    <mergeCell ref="CJW6:CJW8"/>
    <mergeCell ref="CJX6:CJX8"/>
    <mergeCell ref="CJY6:CJY8"/>
    <mergeCell ref="CJZ6:CJZ8"/>
    <mergeCell ref="CKA6:CKA8"/>
    <mergeCell ref="CJP6:CJP8"/>
    <mergeCell ref="CJQ6:CJQ8"/>
    <mergeCell ref="CJR6:CJR8"/>
    <mergeCell ref="CJS6:CJS8"/>
    <mergeCell ref="CJT6:CJT8"/>
    <mergeCell ref="CJU6:CJU8"/>
    <mergeCell ref="CJJ6:CJJ8"/>
    <mergeCell ref="CJK6:CJK8"/>
    <mergeCell ref="CJL6:CJL8"/>
    <mergeCell ref="CJM6:CJM8"/>
    <mergeCell ref="CJN6:CJN8"/>
    <mergeCell ref="CJO6:CJO8"/>
    <mergeCell ref="CJD6:CJD8"/>
    <mergeCell ref="CJE6:CJE8"/>
    <mergeCell ref="CJF6:CJF8"/>
    <mergeCell ref="CJG6:CJG8"/>
    <mergeCell ref="CJH6:CJH8"/>
    <mergeCell ref="CJI6:CJI8"/>
    <mergeCell ref="CIX6:CIX8"/>
    <mergeCell ref="CIY6:CIY8"/>
    <mergeCell ref="CIZ6:CIZ8"/>
    <mergeCell ref="CJA6:CJA8"/>
    <mergeCell ref="CJB6:CJB8"/>
    <mergeCell ref="CJC6:CJC8"/>
    <mergeCell ref="CIR6:CIR8"/>
    <mergeCell ref="CIS6:CIS8"/>
    <mergeCell ref="CIT6:CIT8"/>
    <mergeCell ref="CIU6:CIU8"/>
    <mergeCell ref="CIV6:CIV8"/>
    <mergeCell ref="CIW6:CIW8"/>
    <mergeCell ref="CIL6:CIL8"/>
    <mergeCell ref="CIM6:CIM8"/>
    <mergeCell ref="CIN6:CIN8"/>
    <mergeCell ref="CIO6:CIO8"/>
    <mergeCell ref="CIP6:CIP8"/>
    <mergeCell ref="CIQ6:CIQ8"/>
    <mergeCell ref="CIF6:CIF8"/>
    <mergeCell ref="CIG6:CIG8"/>
    <mergeCell ref="CIH6:CIH8"/>
    <mergeCell ref="CII6:CII8"/>
    <mergeCell ref="CIJ6:CIJ8"/>
    <mergeCell ref="CIK6:CIK8"/>
    <mergeCell ref="CHZ6:CHZ8"/>
    <mergeCell ref="CIA6:CIA8"/>
    <mergeCell ref="CIB6:CIB8"/>
    <mergeCell ref="CIC6:CIC8"/>
    <mergeCell ref="CID6:CID8"/>
    <mergeCell ref="CIE6:CIE8"/>
    <mergeCell ref="CHT6:CHT8"/>
    <mergeCell ref="CHU6:CHU8"/>
    <mergeCell ref="CHV6:CHV8"/>
    <mergeCell ref="CHW6:CHW8"/>
    <mergeCell ref="CHX6:CHX8"/>
    <mergeCell ref="CHY6:CHY8"/>
    <mergeCell ref="CHN6:CHN8"/>
    <mergeCell ref="CHO6:CHO8"/>
    <mergeCell ref="CHP6:CHP8"/>
    <mergeCell ref="CHQ6:CHQ8"/>
    <mergeCell ref="CHR6:CHR8"/>
    <mergeCell ref="CHS6:CHS8"/>
    <mergeCell ref="CHH6:CHH8"/>
    <mergeCell ref="CHI6:CHI8"/>
    <mergeCell ref="CHJ6:CHJ8"/>
    <mergeCell ref="CHK6:CHK8"/>
    <mergeCell ref="CHL6:CHL8"/>
    <mergeCell ref="CHM6:CHM8"/>
    <mergeCell ref="CHB6:CHB8"/>
    <mergeCell ref="CHC6:CHC8"/>
    <mergeCell ref="CHD6:CHD8"/>
    <mergeCell ref="CHE6:CHE8"/>
    <mergeCell ref="CHF6:CHF8"/>
    <mergeCell ref="CHG6:CHG8"/>
    <mergeCell ref="CGV6:CGV8"/>
    <mergeCell ref="CGW6:CGW8"/>
    <mergeCell ref="CGX6:CGX8"/>
    <mergeCell ref="CGY6:CGY8"/>
    <mergeCell ref="CGZ6:CGZ8"/>
    <mergeCell ref="CHA6:CHA8"/>
    <mergeCell ref="CGP6:CGP8"/>
    <mergeCell ref="CGQ6:CGQ8"/>
    <mergeCell ref="CGR6:CGR8"/>
    <mergeCell ref="CGS6:CGS8"/>
    <mergeCell ref="CGT6:CGT8"/>
    <mergeCell ref="CGU6:CGU8"/>
    <mergeCell ref="CGJ6:CGJ8"/>
    <mergeCell ref="CGK6:CGK8"/>
    <mergeCell ref="CGL6:CGL8"/>
    <mergeCell ref="CGM6:CGM8"/>
    <mergeCell ref="CGN6:CGN8"/>
    <mergeCell ref="CGO6:CGO8"/>
    <mergeCell ref="CGD6:CGD8"/>
    <mergeCell ref="CGE6:CGE8"/>
    <mergeCell ref="CGF6:CGF8"/>
    <mergeCell ref="CGG6:CGG8"/>
    <mergeCell ref="CGH6:CGH8"/>
    <mergeCell ref="CGI6:CGI8"/>
    <mergeCell ref="CFX6:CFX8"/>
    <mergeCell ref="CFY6:CFY8"/>
    <mergeCell ref="CFZ6:CFZ8"/>
    <mergeCell ref="CGA6:CGA8"/>
    <mergeCell ref="CGB6:CGB8"/>
    <mergeCell ref="CGC6:CGC8"/>
    <mergeCell ref="CFR6:CFR8"/>
    <mergeCell ref="CFS6:CFS8"/>
    <mergeCell ref="CFT6:CFT8"/>
    <mergeCell ref="CFU6:CFU8"/>
    <mergeCell ref="CFV6:CFV8"/>
    <mergeCell ref="CFW6:CFW8"/>
    <mergeCell ref="CFL6:CFL8"/>
    <mergeCell ref="CFM6:CFM8"/>
    <mergeCell ref="CFN6:CFN8"/>
    <mergeCell ref="CFO6:CFO8"/>
    <mergeCell ref="CFP6:CFP8"/>
    <mergeCell ref="CFQ6:CFQ8"/>
    <mergeCell ref="CFF6:CFF8"/>
    <mergeCell ref="CFG6:CFG8"/>
    <mergeCell ref="CFH6:CFH8"/>
    <mergeCell ref="CFI6:CFI8"/>
    <mergeCell ref="CFJ6:CFJ8"/>
    <mergeCell ref="CFK6:CFK8"/>
    <mergeCell ref="CEZ6:CEZ8"/>
    <mergeCell ref="CFA6:CFA8"/>
    <mergeCell ref="CFB6:CFB8"/>
    <mergeCell ref="CFC6:CFC8"/>
    <mergeCell ref="CFD6:CFD8"/>
    <mergeCell ref="CFE6:CFE8"/>
    <mergeCell ref="CET6:CET8"/>
    <mergeCell ref="CEU6:CEU8"/>
    <mergeCell ref="CEV6:CEV8"/>
    <mergeCell ref="CEW6:CEW8"/>
    <mergeCell ref="CEX6:CEX8"/>
    <mergeCell ref="CEY6:CEY8"/>
    <mergeCell ref="CEN6:CEN8"/>
    <mergeCell ref="CEO6:CEO8"/>
    <mergeCell ref="CEP6:CEP8"/>
    <mergeCell ref="CEQ6:CEQ8"/>
    <mergeCell ref="CER6:CER8"/>
    <mergeCell ref="CES6:CES8"/>
    <mergeCell ref="CEH6:CEH8"/>
    <mergeCell ref="CEI6:CEI8"/>
    <mergeCell ref="CEJ6:CEJ8"/>
    <mergeCell ref="CEK6:CEK8"/>
    <mergeCell ref="CEL6:CEL8"/>
    <mergeCell ref="CEM6:CEM8"/>
    <mergeCell ref="CEB6:CEB8"/>
    <mergeCell ref="CEC6:CEC8"/>
    <mergeCell ref="CED6:CED8"/>
    <mergeCell ref="CEE6:CEE8"/>
    <mergeCell ref="CEF6:CEF8"/>
    <mergeCell ref="CEG6:CEG8"/>
    <mergeCell ref="CDV6:CDV8"/>
    <mergeCell ref="CDW6:CDW8"/>
    <mergeCell ref="CDX6:CDX8"/>
    <mergeCell ref="CDY6:CDY8"/>
    <mergeCell ref="CDZ6:CDZ8"/>
    <mergeCell ref="CEA6:CEA8"/>
    <mergeCell ref="CDP6:CDP8"/>
    <mergeCell ref="CDQ6:CDQ8"/>
    <mergeCell ref="CDR6:CDR8"/>
    <mergeCell ref="CDS6:CDS8"/>
    <mergeCell ref="CDT6:CDT8"/>
    <mergeCell ref="CDU6:CDU8"/>
    <mergeCell ref="CDJ6:CDJ8"/>
    <mergeCell ref="CDK6:CDK8"/>
    <mergeCell ref="CDL6:CDL8"/>
    <mergeCell ref="CDM6:CDM8"/>
    <mergeCell ref="CDN6:CDN8"/>
    <mergeCell ref="CDO6:CDO8"/>
    <mergeCell ref="CDD6:CDD8"/>
    <mergeCell ref="CDE6:CDE8"/>
    <mergeCell ref="CDF6:CDF8"/>
    <mergeCell ref="CDG6:CDG8"/>
    <mergeCell ref="CDH6:CDH8"/>
    <mergeCell ref="CDI6:CDI8"/>
    <mergeCell ref="CCX6:CCX8"/>
    <mergeCell ref="CCY6:CCY8"/>
    <mergeCell ref="CCZ6:CCZ8"/>
    <mergeCell ref="CDA6:CDA8"/>
    <mergeCell ref="CDB6:CDB8"/>
    <mergeCell ref="CDC6:CDC8"/>
    <mergeCell ref="CCR6:CCR8"/>
    <mergeCell ref="CCS6:CCS8"/>
    <mergeCell ref="CCT6:CCT8"/>
    <mergeCell ref="CCU6:CCU8"/>
    <mergeCell ref="CCV6:CCV8"/>
    <mergeCell ref="CCW6:CCW8"/>
    <mergeCell ref="CCL6:CCL8"/>
    <mergeCell ref="CCM6:CCM8"/>
    <mergeCell ref="CCN6:CCN8"/>
    <mergeCell ref="CCO6:CCO8"/>
    <mergeCell ref="CCP6:CCP8"/>
    <mergeCell ref="CCQ6:CCQ8"/>
    <mergeCell ref="CCF6:CCF8"/>
    <mergeCell ref="CCG6:CCG8"/>
    <mergeCell ref="CCH6:CCH8"/>
    <mergeCell ref="CCI6:CCI8"/>
    <mergeCell ref="CCJ6:CCJ8"/>
    <mergeCell ref="CCK6:CCK8"/>
    <mergeCell ref="CBZ6:CBZ8"/>
    <mergeCell ref="CCA6:CCA8"/>
    <mergeCell ref="CCB6:CCB8"/>
    <mergeCell ref="CCC6:CCC8"/>
    <mergeCell ref="CCD6:CCD8"/>
    <mergeCell ref="CCE6:CCE8"/>
    <mergeCell ref="CBT6:CBT8"/>
    <mergeCell ref="CBU6:CBU8"/>
    <mergeCell ref="CBV6:CBV8"/>
    <mergeCell ref="CBW6:CBW8"/>
    <mergeCell ref="CBX6:CBX8"/>
    <mergeCell ref="CBY6:CBY8"/>
    <mergeCell ref="CBN6:CBN8"/>
    <mergeCell ref="CBO6:CBO8"/>
    <mergeCell ref="CBP6:CBP8"/>
    <mergeCell ref="CBQ6:CBQ8"/>
    <mergeCell ref="CBR6:CBR8"/>
    <mergeCell ref="CBS6:CBS8"/>
    <mergeCell ref="CBH6:CBH8"/>
    <mergeCell ref="CBI6:CBI8"/>
    <mergeCell ref="CBJ6:CBJ8"/>
    <mergeCell ref="CBK6:CBK8"/>
    <mergeCell ref="CBL6:CBL8"/>
    <mergeCell ref="CBM6:CBM8"/>
    <mergeCell ref="CBB6:CBB8"/>
    <mergeCell ref="CBC6:CBC8"/>
    <mergeCell ref="CBD6:CBD8"/>
    <mergeCell ref="CBE6:CBE8"/>
    <mergeCell ref="CBF6:CBF8"/>
    <mergeCell ref="CBG6:CBG8"/>
    <mergeCell ref="CAV6:CAV8"/>
    <mergeCell ref="CAW6:CAW8"/>
    <mergeCell ref="CAX6:CAX8"/>
    <mergeCell ref="CAY6:CAY8"/>
    <mergeCell ref="CAZ6:CAZ8"/>
    <mergeCell ref="CBA6:CBA8"/>
    <mergeCell ref="CAP6:CAP8"/>
    <mergeCell ref="CAQ6:CAQ8"/>
    <mergeCell ref="CAR6:CAR8"/>
    <mergeCell ref="CAS6:CAS8"/>
    <mergeCell ref="CAT6:CAT8"/>
    <mergeCell ref="CAU6:CAU8"/>
    <mergeCell ref="CAJ6:CAJ8"/>
    <mergeCell ref="CAK6:CAK8"/>
    <mergeCell ref="CAL6:CAL8"/>
    <mergeCell ref="CAM6:CAM8"/>
    <mergeCell ref="CAN6:CAN8"/>
    <mergeCell ref="CAO6:CAO8"/>
    <mergeCell ref="CAD6:CAD8"/>
    <mergeCell ref="CAE6:CAE8"/>
    <mergeCell ref="CAF6:CAF8"/>
    <mergeCell ref="CAG6:CAG8"/>
    <mergeCell ref="CAH6:CAH8"/>
    <mergeCell ref="CAI6:CAI8"/>
    <mergeCell ref="BZX6:BZX8"/>
    <mergeCell ref="BZY6:BZY8"/>
    <mergeCell ref="BZZ6:BZZ8"/>
    <mergeCell ref="CAA6:CAA8"/>
    <mergeCell ref="CAB6:CAB8"/>
    <mergeCell ref="CAC6:CAC8"/>
    <mergeCell ref="BZR6:BZR8"/>
    <mergeCell ref="BZS6:BZS8"/>
    <mergeCell ref="BZT6:BZT8"/>
    <mergeCell ref="BZU6:BZU8"/>
    <mergeCell ref="BZV6:BZV8"/>
    <mergeCell ref="BZW6:BZW8"/>
    <mergeCell ref="BZL6:BZL8"/>
    <mergeCell ref="BZM6:BZM8"/>
    <mergeCell ref="BZN6:BZN8"/>
    <mergeCell ref="BZO6:BZO8"/>
    <mergeCell ref="BZP6:BZP8"/>
    <mergeCell ref="BZQ6:BZQ8"/>
    <mergeCell ref="BZF6:BZF8"/>
    <mergeCell ref="BZG6:BZG8"/>
    <mergeCell ref="BZH6:BZH8"/>
    <mergeCell ref="BZI6:BZI8"/>
    <mergeCell ref="BZJ6:BZJ8"/>
    <mergeCell ref="BZK6:BZK8"/>
    <mergeCell ref="BYZ6:BYZ8"/>
    <mergeCell ref="BZA6:BZA8"/>
    <mergeCell ref="BZB6:BZB8"/>
    <mergeCell ref="BZC6:BZC8"/>
    <mergeCell ref="BZD6:BZD8"/>
    <mergeCell ref="BZE6:BZE8"/>
    <mergeCell ref="BYT6:BYT8"/>
    <mergeCell ref="BYU6:BYU8"/>
    <mergeCell ref="BYV6:BYV8"/>
    <mergeCell ref="BYW6:BYW8"/>
    <mergeCell ref="BYX6:BYX8"/>
    <mergeCell ref="BYY6:BYY8"/>
    <mergeCell ref="BYN6:BYN8"/>
    <mergeCell ref="BYO6:BYO8"/>
    <mergeCell ref="BYP6:BYP8"/>
    <mergeCell ref="BYQ6:BYQ8"/>
    <mergeCell ref="BYR6:BYR8"/>
    <mergeCell ref="BYS6:BYS8"/>
    <mergeCell ref="BYH6:BYH8"/>
    <mergeCell ref="BYI6:BYI8"/>
    <mergeCell ref="BYJ6:BYJ8"/>
    <mergeCell ref="BYK6:BYK8"/>
    <mergeCell ref="BYL6:BYL8"/>
    <mergeCell ref="BYM6:BYM8"/>
    <mergeCell ref="BYB6:BYB8"/>
    <mergeCell ref="BYC6:BYC8"/>
    <mergeCell ref="BYD6:BYD8"/>
    <mergeCell ref="BYE6:BYE8"/>
    <mergeCell ref="BYF6:BYF8"/>
    <mergeCell ref="BYG6:BYG8"/>
    <mergeCell ref="BXV6:BXV8"/>
    <mergeCell ref="BXW6:BXW8"/>
    <mergeCell ref="BXX6:BXX8"/>
    <mergeCell ref="BXY6:BXY8"/>
    <mergeCell ref="BXZ6:BXZ8"/>
    <mergeCell ref="BYA6:BYA8"/>
    <mergeCell ref="BXP6:BXP8"/>
    <mergeCell ref="BXQ6:BXQ8"/>
    <mergeCell ref="BXR6:BXR8"/>
    <mergeCell ref="BXS6:BXS8"/>
    <mergeCell ref="BXT6:BXT8"/>
    <mergeCell ref="BXU6:BXU8"/>
    <mergeCell ref="BXJ6:BXJ8"/>
    <mergeCell ref="BXK6:BXK8"/>
    <mergeCell ref="BXL6:BXL8"/>
    <mergeCell ref="BXM6:BXM8"/>
    <mergeCell ref="BXN6:BXN8"/>
    <mergeCell ref="BXO6:BXO8"/>
    <mergeCell ref="BXD6:BXD8"/>
    <mergeCell ref="BXE6:BXE8"/>
    <mergeCell ref="BXF6:BXF8"/>
    <mergeCell ref="BXG6:BXG8"/>
    <mergeCell ref="BXH6:BXH8"/>
    <mergeCell ref="BXI6:BXI8"/>
    <mergeCell ref="BWX6:BWX8"/>
    <mergeCell ref="BWY6:BWY8"/>
    <mergeCell ref="BWZ6:BWZ8"/>
    <mergeCell ref="BXA6:BXA8"/>
    <mergeCell ref="BXB6:BXB8"/>
    <mergeCell ref="BXC6:BXC8"/>
    <mergeCell ref="BWR6:BWR8"/>
    <mergeCell ref="BWS6:BWS8"/>
    <mergeCell ref="BWT6:BWT8"/>
    <mergeCell ref="BWU6:BWU8"/>
    <mergeCell ref="BWV6:BWV8"/>
    <mergeCell ref="BWW6:BWW8"/>
    <mergeCell ref="BWL6:BWL8"/>
    <mergeCell ref="BWM6:BWM8"/>
    <mergeCell ref="BWN6:BWN8"/>
    <mergeCell ref="BWO6:BWO8"/>
    <mergeCell ref="BWP6:BWP8"/>
    <mergeCell ref="BWQ6:BWQ8"/>
    <mergeCell ref="BWF6:BWF8"/>
    <mergeCell ref="BWG6:BWG8"/>
    <mergeCell ref="BWH6:BWH8"/>
    <mergeCell ref="BWI6:BWI8"/>
    <mergeCell ref="BWJ6:BWJ8"/>
    <mergeCell ref="BWK6:BWK8"/>
    <mergeCell ref="BVZ6:BVZ8"/>
    <mergeCell ref="BWA6:BWA8"/>
    <mergeCell ref="BWB6:BWB8"/>
    <mergeCell ref="BWC6:BWC8"/>
    <mergeCell ref="BWD6:BWD8"/>
    <mergeCell ref="BWE6:BWE8"/>
    <mergeCell ref="BVT6:BVT8"/>
    <mergeCell ref="BVU6:BVU8"/>
    <mergeCell ref="BVV6:BVV8"/>
    <mergeCell ref="BVW6:BVW8"/>
    <mergeCell ref="BVX6:BVX8"/>
    <mergeCell ref="BVY6:BVY8"/>
    <mergeCell ref="BVN6:BVN8"/>
    <mergeCell ref="BVO6:BVO8"/>
    <mergeCell ref="BVP6:BVP8"/>
    <mergeCell ref="BVQ6:BVQ8"/>
    <mergeCell ref="BVR6:BVR8"/>
    <mergeCell ref="BVS6:BVS8"/>
    <mergeCell ref="BVH6:BVH8"/>
    <mergeCell ref="BVI6:BVI8"/>
    <mergeCell ref="BVJ6:BVJ8"/>
    <mergeCell ref="BVK6:BVK8"/>
    <mergeCell ref="BVL6:BVL8"/>
    <mergeCell ref="BVM6:BVM8"/>
    <mergeCell ref="BVB6:BVB8"/>
    <mergeCell ref="BVC6:BVC8"/>
    <mergeCell ref="BVD6:BVD8"/>
    <mergeCell ref="BVE6:BVE8"/>
    <mergeCell ref="BVF6:BVF8"/>
    <mergeCell ref="BVG6:BVG8"/>
    <mergeCell ref="BUV6:BUV8"/>
    <mergeCell ref="BUW6:BUW8"/>
    <mergeCell ref="BUX6:BUX8"/>
    <mergeCell ref="BUY6:BUY8"/>
    <mergeCell ref="BUZ6:BUZ8"/>
    <mergeCell ref="BVA6:BVA8"/>
    <mergeCell ref="BUP6:BUP8"/>
    <mergeCell ref="BUQ6:BUQ8"/>
    <mergeCell ref="BUR6:BUR8"/>
    <mergeCell ref="BUS6:BUS8"/>
    <mergeCell ref="BUT6:BUT8"/>
    <mergeCell ref="BUU6:BUU8"/>
    <mergeCell ref="BUJ6:BUJ8"/>
    <mergeCell ref="BUK6:BUK8"/>
    <mergeCell ref="BUL6:BUL8"/>
    <mergeCell ref="BUM6:BUM8"/>
    <mergeCell ref="BUN6:BUN8"/>
    <mergeCell ref="BUO6:BUO8"/>
    <mergeCell ref="BUD6:BUD8"/>
    <mergeCell ref="BUE6:BUE8"/>
    <mergeCell ref="BUF6:BUF8"/>
    <mergeCell ref="BUG6:BUG8"/>
    <mergeCell ref="BUH6:BUH8"/>
    <mergeCell ref="BUI6:BUI8"/>
    <mergeCell ref="BTX6:BTX8"/>
    <mergeCell ref="BTY6:BTY8"/>
    <mergeCell ref="BTZ6:BTZ8"/>
    <mergeCell ref="BUA6:BUA8"/>
    <mergeCell ref="BUB6:BUB8"/>
    <mergeCell ref="BUC6:BUC8"/>
    <mergeCell ref="BTR6:BTR8"/>
    <mergeCell ref="BTS6:BTS8"/>
    <mergeCell ref="BTT6:BTT8"/>
    <mergeCell ref="BTU6:BTU8"/>
    <mergeCell ref="BTV6:BTV8"/>
    <mergeCell ref="BTW6:BTW8"/>
    <mergeCell ref="BTL6:BTL8"/>
    <mergeCell ref="BTM6:BTM8"/>
    <mergeCell ref="BTN6:BTN8"/>
    <mergeCell ref="BTO6:BTO8"/>
    <mergeCell ref="BTP6:BTP8"/>
    <mergeCell ref="BTQ6:BTQ8"/>
    <mergeCell ref="BTF6:BTF8"/>
    <mergeCell ref="BTG6:BTG8"/>
    <mergeCell ref="BTH6:BTH8"/>
    <mergeCell ref="BTI6:BTI8"/>
    <mergeCell ref="BTJ6:BTJ8"/>
    <mergeCell ref="BTK6:BTK8"/>
    <mergeCell ref="BSZ6:BSZ8"/>
    <mergeCell ref="BTA6:BTA8"/>
    <mergeCell ref="BTB6:BTB8"/>
    <mergeCell ref="BTC6:BTC8"/>
    <mergeCell ref="BTD6:BTD8"/>
    <mergeCell ref="BTE6:BTE8"/>
    <mergeCell ref="BST6:BST8"/>
    <mergeCell ref="BSU6:BSU8"/>
    <mergeCell ref="BSV6:BSV8"/>
    <mergeCell ref="BSW6:BSW8"/>
    <mergeCell ref="BSX6:BSX8"/>
    <mergeCell ref="BSY6:BSY8"/>
    <mergeCell ref="BSN6:BSN8"/>
    <mergeCell ref="BSO6:BSO8"/>
    <mergeCell ref="BSP6:BSP8"/>
    <mergeCell ref="BSQ6:BSQ8"/>
    <mergeCell ref="BSR6:BSR8"/>
    <mergeCell ref="BSS6:BSS8"/>
    <mergeCell ref="BSH6:BSH8"/>
    <mergeCell ref="BSI6:BSI8"/>
    <mergeCell ref="BSJ6:BSJ8"/>
    <mergeCell ref="BSK6:BSK8"/>
    <mergeCell ref="BSL6:BSL8"/>
    <mergeCell ref="BSM6:BSM8"/>
    <mergeCell ref="BSB6:BSB8"/>
    <mergeCell ref="BSC6:BSC8"/>
    <mergeCell ref="BSD6:BSD8"/>
    <mergeCell ref="BSE6:BSE8"/>
    <mergeCell ref="BSF6:BSF8"/>
    <mergeCell ref="BSG6:BSG8"/>
    <mergeCell ref="BRV6:BRV8"/>
    <mergeCell ref="BRW6:BRW8"/>
    <mergeCell ref="BRX6:BRX8"/>
    <mergeCell ref="BRY6:BRY8"/>
    <mergeCell ref="BRZ6:BRZ8"/>
    <mergeCell ref="BSA6:BSA8"/>
    <mergeCell ref="BRP6:BRP8"/>
    <mergeCell ref="BRQ6:BRQ8"/>
    <mergeCell ref="BRR6:BRR8"/>
    <mergeCell ref="BRS6:BRS8"/>
    <mergeCell ref="BRT6:BRT8"/>
    <mergeCell ref="BRU6:BRU8"/>
    <mergeCell ref="BRJ6:BRJ8"/>
    <mergeCell ref="BRK6:BRK8"/>
    <mergeCell ref="BRL6:BRL8"/>
    <mergeCell ref="BRM6:BRM8"/>
    <mergeCell ref="BRN6:BRN8"/>
    <mergeCell ref="BRO6:BRO8"/>
    <mergeCell ref="BRD6:BRD8"/>
    <mergeCell ref="BRE6:BRE8"/>
    <mergeCell ref="BRF6:BRF8"/>
    <mergeCell ref="BRG6:BRG8"/>
    <mergeCell ref="BRH6:BRH8"/>
    <mergeCell ref="BRI6:BRI8"/>
    <mergeCell ref="BQX6:BQX8"/>
    <mergeCell ref="BQY6:BQY8"/>
    <mergeCell ref="BQZ6:BQZ8"/>
    <mergeCell ref="BRA6:BRA8"/>
    <mergeCell ref="BRB6:BRB8"/>
    <mergeCell ref="BRC6:BRC8"/>
    <mergeCell ref="BQR6:BQR8"/>
    <mergeCell ref="BQS6:BQS8"/>
    <mergeCell ref="BQT6:BQT8"/>
    <mergeCell ref="BQU6:BQU8"/>
    <mergeCell ref="BQV6:BQV8"/>
    <mergeCell ref="BQW6:BQW8"/>
    <mergeCell ref="BQL6:BQL8"/>
    <mergeCell ref="BQM6:BQM8"/>
    <mergeCell ref="BQN6:BQN8"/>
    <mergeCell ref="BQO6:BQO8"/>
    <mergeCell ref="BQP6:BQP8"/>
    <mergeCell ref="BQQ6:BQQ8"/>
    <mergeCell ref="BQF6:BQF8"/>
    <mergeCell ref="BQG6:BQG8"/>
    <mergeCell ref="BQH6:BQH8"/>
    <mergeCell ref="BQI6:BQI8"/>
    <mergeCell ref="BQJ6:BQJ8"/>
    <mergeCell ref="BQK6:BQK8"/>
    <mergeCell ref="BPZ6:BPZ8"/>
    <mergeCell ref="BQA6:BQA8"/>
    <mergeCell ref="BQB6:BQB8"/>
    <mergeCell ref="BQC6:BQC8"/>
    <mergeCell ref="BQD6:BQD8"/>
    <mergeCell ref="BQE6:BQE8"/>
    <mergeCell ref="BPT6:BPT8"/>
    <mergeCell ref="BPU6:BPU8"/>
    <mergeCell ref="BPV6:BPV8"/>
    <mergeCell ref="BPW6:BPW8"/>
    <mergeCell ref="BPX6:BPX8"/>
    <mergeCell ref="BPY6:BPY8"/>
    <mergeCell ref="BPN6:BPN8"/>
    <mergeCell ref="BPO6:BPO8"/>
    <mergeCell ref="BPP6:BPP8"/>
    <mergeCell ref="BPQ6:BPQ8"/>
    <mergeCell ref="BPR6:BPR8"/>
    <mergeCell ref="BPS6:BPS8"/>
    <mergeCell ref="BPH6:BPH8"/>
    <mergeCell ref="BPI6:BPI8"/>
    <mergeCell ref="BPJ6:BPJ8"/>
    <mergeCell ref="BPK6:BPK8"/>
    <mergeCell ref="BPL6:BPL8"/>
    <mergeCell ref="BPM6:BPM8"/>
    <mergeCell ref="BPB6:BPB8"/>
    <mergeCell ref="BPC6:BPC8"/>
    <mergeCell ref="BPD6:BPD8"/>
    <mergeCell ref="BPE6:BPE8"/>
    <mergeCell ref="BPF6:BPF8"/>
    <mergeCell ref="BPG6:BPG8"/>
    <mergeCell ref="BOV6:BOV8"/>
    <mergeCell ref="BOW6:BOW8"/>
    <mergeCell ref="BOX6:BOX8"/>
    <mergeCell ref="BOY6:BOY8"/>
    <mergeCell ref="BOZ6:BOZ8"/>
    <mergeCell ref="BPA6:BPA8"/>
    <mergeCell ref="BOP6:BOP8"/>
    <mergeCell ref="BOQ6:BOQ8"/>
    <mergeCell ref="BOR6:BOR8"/>
    <mergeCell ref="BOS6:BOS8"/>
    <mergeCell ref="BOT6:BOT8"/>
    <mergeCell ref="BOU6:BOU8"/>
    <mergeCell ref="BOJ6:BOJ8"/>
    <mergeCell ref="BOK6:BOK8"/>
    <mergeCell ref="BOL6:BOL8"/>
    <mergeCell ref="BOM6:BOM8"/>
    <mergeCell ref="BON6:BON8"/>
    <mergeCell ref="BOO6:BOO8"/>
    <mergeCell ref="BOD6:BOD8"/>
    <mergeCell ref="BOE6:BOE8"/>
    <mergeCell ref="BOF6:BOF8"/>
    <mergeCell ref="BOG6:BOG8"/>
    <mergeCell ref="BOH6:BOH8"/>
    <mergeCell ref="BOI6:BOI8"/>
    <mergeCell ref="BNX6:BNX8"/>
    <mergeCell ref="BNY6:BNY8"/>
    <mergeCell ref="BNZ6:BNZ8"/>
    <mergeCell ref="BOA6:BOA8"/>
    <mergeCell ref="BOB6:BOB8"/>
    <mergeCell ref="BOC6:BOC8"/>
    <mergeCell ref="BNR6:BNR8"/>
    <mergeCell ref="BNS6:BNS8"/>
    <mergeCell ref="BNT6:BNT8"/>
    <mergeCell ref="BNU6:BNU8"/>
    <mergeCell ref="BNV6:BNV8"/>
    <mergeCell ref="BNW6:BNW8"/>
    <mergeCell ref="BNL6:BNL8"/>
    <mergeCell ref="BNM6:BNM8"/>
    <mergeCell ref="BNN6:BNN8"/>
    <mergeCell ref="BNO6:BNO8"/>
    <mergeCell ref="BNP6:BNP8"/>
    <mergeCell ref="BNQ6:BNQ8"/>
    <mergeCell ref="BNF6:BNF8"/>
    <mergeCell ref="BNG6:BNG8"/>
    <mergeCell ref="BNH6:BNH8"/>
    <mergeCell ref="BNI6:BNI8"/>
    <mergeCell ref="BNJ6:BNJ8"/>
    <mergeCell ref="BNK6:BNK8"/>
    <mergeCell ref="BMZ6:BMZ8"/>
    <mergeCell ref="BNA6:BNA8"/>
    <mergeCell ref="BNB6:BNB8"/>
    <mergeCell ref="BNC6:BNC8"/>
    <mergeCell ref="BND6:BND8"/>
    <mergeCell ref="BNE6:BNE8"/>
    <mergeCell ref="BMT6:BMT8"/>
    <mergeCell ref="BMU6:BMU8"/>
    <mergeCell ref="BMV6:BMV8"/>
    <mergeCell ref="BMW6:BMW8"/>
    <mergeCell ref="BMX6:BMX8"/>
    <mergeCell ref="BMY6:BMY8"/>
    <mergeCell ref="BMN6:BMN8"/>
    <mergeCell ref="BMO6:BMO8"/>
    <mergeCell ref="BMP6:BMP8"/>
    <mergeCell ref="BMQ6:BMQ8"/>
    <mergeCell ref="BMR6:BMR8"/>
    <mergeCell ref="BMS6:BMS8"/>
    <mergeCell ref="BMH6:BMH8"/>
    <mergeCell ref="BMI6:BMI8"/>
    <mergeCell ref="BMJ6:BMJ8"/>
    <mergeCell ref="BMK6:BMK8"/>
    <mergeCell ref="BML6:BML8"/>
    <mergeCell ref="BMM6:BMM8"/>
    <mergeCell ref="BMB6:BMB8"/>
    <mergeCell ref="BMC6:BMC8"/>
    <mergeCell ref="BMD6:BMD8"/>
    <mergeCell ref="BME6:BME8"/>
    <mergeCell ref="BMF6:BMF8"/>
    <mergeCell ref="BMG6:BMG8"/>
    <mergeCell ref="BLV6:BLV8"/>
    <mergeCell ref="BLW6:BLW8"/>
    <mergeCell ref="BLX6:BLX8"/>
    <mergeCell ref="BLY6:BLY8"/>
    <mergeCell ref="BLZ6:BLZ8"/>
    <mergeCell ref="BMA6:BMA8"/>
    <mergeCell ref="BLP6:BLP8"/>
    <mergeCell ref="BLQ6:BLQ8"/>
    <mergeCell ref="BLR6:BLR8"/>
    <mergeCell ref="BLS6:BLS8"/>
    <mergeCell ref="BLT6:BLT8"/>
    <mergeCell ref="BLU6:BLU8"/>
    <mergeCell ref="BLJ6:BLJ8"/>
    <mergeCell ref="BLK6:BLK8"/>
    <mergeCell ref="BLL6:BLL8"/>
    <mergeCell ref="BLM6:BLM8"/>
    <mergeCell ref="BLN6:BLN8"/>
    <mergeCell ref="BLO6:BLO8"/>
    <mergeCell ref="BLD6:BLD8"/>
    <mergeCell ref="BLE6:BLE8"/>
    <mergeCell ref="BLF6:BLF8"/>
    <mergeCell ref="BLG6:BLG8"/>
    <mergeCell ref="BLH6:BLH8"/>
    <mergeCell ref="BLI6:BLI8"/>
    <mergeCell ref="BKX6:BKX8"/>
    <mergeCell ref="BKY6:BKY8"/>
    <mergeCell ref="BKZ6:BKZ8"/>
    <mergeCell ref="BLA6:BLA8"/>
    <mergeCell ref="BLB6:BLB8"/>
    <mergeCell ref="BLC6:BLC8"/>
    <mergeCell ref="BKR6:BKR8"/>
    <mergeCell ref="BKS6:BKS8"/>
    <mergeCell ref="BKT6:BKT8"/>
    <mergeCell ref="BKU6:BKU8"/>
    <mergeCell ref="BKV6:BKV8"/>
    <mergeCell ref="BKW6:BKW8"/>
    <mergeCell ref="BKL6:BKL8"/>
    <mergeCell ref="BKM6:BKM8"/>
    <mergeCell ref="BKN6:BKN8"/>
    <mergeCell ref="BKO6:BKO8"/>
    <mergeCell ref="BKP6:BKP8"/>
    <mergeCell ref="BKQ6:BKQ8"/>
    <mergeCell ref="BKF6:BKF8"/>
    <mergeCell ref="BKG6:BKG8"/>
    <mergeCell ref="BKH6:BKH8"/>
    <mergeCell ref="BKI6:BKI8"/>
    <mergeCell ref="BKJ6:BKJ8"/>
    <mergeCell ref="BKK6:BKK8"/>
    <mergeCell ref="BJZ6:BJZ8"/>
    <mergeCell ref="BKA6:BKA8"/>
    <mergeCell ref="BKB6:BKB8"/>
    <mergeCell ref="BKC6:BKC8"/>
    <mergeCell ref="BKD6:BKD8"/>
    <mergeCell ref="BKE6:BKE8"/>
    <mergeCell ref="BJT6:BJT8"/>
    <mergeCell ref="BJU6:BJU8"/>
    <mergeCell ref="BJV6:BJV8"/>
    <mergeCell ref="BJW6:BJW8"/>
    <mergeCell ref="BJX6:BJX8"/>
    <mergeCell ref="BJY6:BJY8"/>
    <mergeCell ref="BJN6:BJN8"/>
    <mergeCell ref="BJO6:BJO8"/>
    <mergeCell ref="BJP6:BJP8"/>
    <mergeCell ref="BJQ6:BJQ8"/>
    <mergeCell ref="BJR6:BJR8"/>
    <mergeCell ref="BJS6:BJS8"/>
    <mergeCell ref="BJH6:BJH8"/>
    <mergeCell ref="BJI6:BJI8"/>
    <mergeCell ref="BJJ6:BJJ8"/>
    <mergeCell ref="BJK6:BJK8"/>
    <mergeCell ref="BJL6:BJL8"/>
    <mergeCell ref="BJM6:BJM8"/>
    <mergeCell ref="BJB6:BJB8"/>
    <mergeCell ref="BJC6:BJC8"/>
    <mergeCell ref="BJD6:BJD8"/>
    <mergeCell ref="BJE6:BJE8"/>
    <mergeCell ref="BJF6:BJF8"/>
    <mergeCell ref="BJG6:BJG8"/>
    <mergeCell ref="BIV6:BIV8"/>
    <mergeCell ref="BIW6:BIW8"/>
    <mergeCell ref="BIX6:BIX8"/>
    <mergeCell ref="BIY6:BIY8"/>
    <mergeCell ref="BIZ6:BIZ8"/>
    <mergeCell ref="BJA6:BJA8"/>
    <mergeCell ref="BIP6:BIP8"/>
    <mergeCell ref="BIQ6:BIQ8"/>
    <mergeCell ref="BIR6:BIR8"/>
    <mergeCell ref="BIS6:BIS8"/>
    <mergeCell ref="BIT6:BIT8"/>
    <mergeCell ref="BIU6:BIU8"/>
    <mergeCell ref="BIJ6:BIJ8"/>
    <mergeCell ref="BIK6:BIK8"/>
    <mergeCell ref="BIL6:BIL8"/>
    <mergeCell ref="BIM6:BIM8"/>
    <mergeCell ref="BIN6:BIN8"/>
    <mergeCell ref="BIO6:BIO8"/>
    <mergeCell ref="BID6:BID8"/>
    <mergeCell ref="BIE6:BIE8"/>
    <mergeCell ref="BIF6:BIF8"/>
    <mergeCell ref="BIG6:BIG8"/>
    <mergeCell ref="BIH6:BIH8"/>
    <mergeCell ref="BII6:BII8"/>
    <mergeCell ref="BHX6:BHX8"/>
    <mergeCell ref="BHY6:BHY8"/>
    <mergeCell ref="BHZ6:BHZ8"/>
    <mergeCell ref="BIA6:BIA8"/>
    <mergeCell ref="BIB6:BIB8"/>
    <mergeCell ref="BIC6:BIC8"/>
    <mergeCell ref="BHR6:BHR8"/>
    <mergeCell ref="BHS6:BHS8"/>
    <mergeCell ref="BHT6:BHT8"/>
    <mergeCell ref="BHU6:BHU8"/>
    <mergeCell ref="BHV6:BHV8"/>
    <mergeCell ref="BHW6:BHW8"/>
    <mergeCell ref="BHL6:BHL8"/>
    <mergeCell ref="BHM6:BHM8"/>
    <mergeCell ref="BHN6:BHN8"/>
    <mergeCell ref="BHO6:BHO8"/>
    <mergeCell ref="BHP6:BHP8"/>
    <mergeCell ref="BHQ6:BHQ8"/>
    <mergeCell ref="BHF6:BHF8"/>
    <mergeCell ref="BHG6:BHG8"/>
    <mergeCell ref="BHH6:BHH8"/>
    <mergeCell ref="BHI6:BHI8"/>
    <mergeCell ref="BHJ6:BHJ8"/>
    <mergeCell ref="BHK6:BHK8"/>
    <mergeCell ref="BGZ6:BGZ8"/>
    <mergeCell ref="BHA6:BHA8"/>
    <mergeCell ref="BHB6:BHB8"/>
    <mergeCell ref="BHC6:BHC8"/>
    <mergeCell ref="BHD6:BHD8"/>
    <mergeCell ref="BHE6:BHE8"/>
    <mergeCell ref="BGT6:BGT8"/>
    <mergeCell ref="BGU6:BGU8"/>
    <mergeCell ref="BGV6:BGV8"/>
    <mergeCell ref="BGW6:BGW8"/>
    <mergeCell ref="BGX6:BGX8"/>
    <mergeCell ref="BGY6:BGY8"/>
    <mergeCell ref="BGN6:BGN8"/>
    <mergeCell ref="BGO6:BGO8"/>
    <mergeCell ref="BGP6:BGP8"/>
    <mergeCell ref="BGQ6:BGQ8"/>
    <mergeCell ref="BGR6:BGR8"/>
    <mergeCell ref="BGS6:BGS8"/>
    <mergeCell ref="BGH6:BGH8"/>
    <mergeCell ref="BGI6:BGI8"/>
    <mergeCell ref="BGJ6:BGJ8"/>
    <mergeCell ref="BGK6:BGK8"/>
    <mergeCell ref="BGL6:BGL8"/>
    <mergeCell ref="BGM6:BGM8"/>
    <mergeCell ref="BGB6:BGB8"/>
    <mergeCell ref="BGC6:BGC8"/>
    <mergeCell ref="BGD6:BGD8"/>
    <mergeCell ref="BGE6:BGE8"/>
    <mergeCell ref="BGF6:BGF8"/>
    <mergeCell ref="BGG6:BGG8"/>
    <mergeCell ref="BFV6:BFV8"/>
    <mergeCell ref="BFW6:BFW8"/>
    <mergeCell ref="BFX6:BFX8"/>
    <mergeCell ref="BFY6:BFY8"/>
    <mergeCell ref="BFZ6:BFZ8"/>
    <mergeCell ref="BGA6:BGA8"/>
    <mergeCell ref="BFP6:BFP8"/>
    <mergeCell ref="BFQ6:BFQ8"/>
    <mergeCell ref="BFR6:BFR8"/>
    <mergeCell ref="BFS6:BFS8"/>
    <mergeCell ref="BFT6:BFT8"/>
    <mergeCell ref="BFU6:BFU8"/>
    <mergeCell ref="BFJ6:BFJ8"/>
    <mergeCell ref="BFK6:BFK8"/>
    <mergeCell ref="BFL6:BFL8"/>
    <mergeCell ref="BFM6:BFM8"/>
    <mergeCell ref="BFN6:BFN8"/>
    <mergeCell ref="BFO6:BFO8"/>
    <mergeCell ref="BFD6:BFD8"/>
    <mergeCell ref="BFE6:BFE8"/>
    <mergeCell ref="BFF6:BFF8"/>
    <mergeCell ref="BFG6:BFG8"/>
    <mergeCell ref="BFH6:BFH8"/>
    <mergeCell ref="BFI6:BFI8"/>
    <mergeCell ref="BEX6:BEX8"/>
    <mergeCell ref="BEY6:BEY8"/>
    <mergeCell ref="BEZ6:BEZ8"/>
    <mergeCell ref="BFA6:BFA8"/>
    <mergeCell ref="BFB6:BFB8"/>
    <mergeCell ref="BFC6:BFC8"/>
    <mergeCell ref="BER6:BER8"/>
    <mergeCell ref="BES6:BES8"/>
    <mergeCell ref="BET6:BET8"/>
    <mergeCell ref="BEU6:BEU8"/>
    <mergeCell ref="BEV6:BEV8"/>
    <mergeCell ref="BEW6:BEW8"/>
    <mergeCell ref="BEL6:BEL8"/>
    <mergeCell ref="BEM6:BEM8"/>
    <mergeCell ref="BEN6:BEN8"/>
    <mergeCell ref="BEO6:BEO8"/>
    <mergeCell ref="BEP6:BEP8"/>
    <mergeCell ref="BEQ6:BEQ8"/>
    <mergeCell ref="BEF6:BEF8"/>
    <mergeCell ref="BEG6:BEG8"/>
    <mergeCell ref="BEH6:BEH8"/>
    <mergeCell ref="BEI6:BEI8"/>
    <mergeCell ref="BEJ6:BEJ8"/>
    <mergeCell ref="BEK6:BEK8"/>
    <mergeCell ref="BDZ6:BDZ8"/>
    <mergeCell ref="BEA6:BEA8"/>
    <mergeCell ref="BEB6:BEB8"/>
    <mergeCell ref="BEC6:BEC8"/>
    <mergeCell ref="BED6:BED8"/>
    <mergeCell ref="BEE6:BEE8"/>
    <mergeCell ref="BDT6:BDT8"/>
    <mergeCell ref="BDU6:BDU8"/>
    <mergeCell ref="BDV6:BDV8"/>
    <mergeCell ref="BDW6:BDW8"/>
    <mergeCell ref="BDX6:BDX8"/>
    <mergeCell ref="BDY6:BDY8"/>
    <mergeCell ref="BDN6:BDN8"/>
    <mergeCell ref="BDO6:BDO8"/>
    <mergeCell ref="BDP6:BDP8"/>
    <mergeCell ref="BDQ6:BDQ8"/>
    <mergeCell ref="BDR6:BDR8"/>
    <mergeCell ref="BDS6:BDS8"/>
    <mergeCell ref="BDH6:BDH8"/>
    <mergeCell ref="BDI6:BDI8"/>
    <mergeCell ref="BDJ6:BDJ8"/>
    <mergeCell ref="BDK6:BDK8"/>
    <mergeCell ref="BDL6:BDL8"/>
    <mergeCell ref="BDM6:BDM8"/>
    <mergeCell ref="BDB6:BDB8"/>
    <mergeCell ref="BDC6:BDC8"/>
    <mergeCell ref="BDD6:BDD8"/>
    <mergeCell ref="BDE6:BDE8"/>
    <mergeCell ref="BDF6:BDF8"/>
    <mergeCell ref="BDG6:BDG8"/>
    <mergeCell ref="BCV6:BCV8"/>
    <mergeCell ref="BCW6:BCW8"/>
    <mergeCell ref="BCX6:BCX8"/>
    <mergeCell ref="BCY6:BCY8"/>
    <mergeCell ref="BCZ6:BCZ8"/>
    <mergeCell ref="BDA6:BDA8"/>
    <mergeCell ref="BCP6:BCP8"/>
    <mergeCell ref="BCQ6:BCQ8"/>
    <mergeCell ref="BCR6:BCR8"/>
    <mergeCell ref="BCS6:BCS8"/>
    <mergeCell ref="BCT6:BCT8"/>
    <mergeCell ref="BCU6:BCU8"/>
    <mergeCell ref="BCJ6:BCJ8"/>
    <mergeCell ref="BCK6:BCK8"/>
    <mergeCell ref="BCL6:BCL8"/>
    <mergeCell ref="BCM6:BCM8"/>
    <mergeCell ref="BCN6:BCN8"/>
    <mergeCell ref="BCO6:BCO8"/>
    <mergeCell ref="BCD6:BCD8"/>
    <mergeCell ref="BCE6:BCE8"/>
    <mergeCell ref="BCF6:BCF8"/>
    <mergeCell ref="BCG6:BCG8"/>
    <mergeCell ref="BCH6:BCH8"/>
    <mergeCell ref="BCI6:BCI8"/>
    <mergeCell ref="BBX6:BBX8"/>
    <mergeCell ref="BBY6:BBY8"/>
    <mergeCell ref="BBZ6:BBZ8"/>
    <mergeCell ref="BCA6:BCA8"/>
    <mergeCell ref="BCB6:BCB8"/>
    <mergeCell ref="BCC6:BCC8"/>
    <mergeCell ref="BBR6:BBR8"/>
    <mergeCell ref="BBS6:BBS8"/>
    <mergeCell ref="BBT6:BBT8"/>
    <mergeCell ref="BBU6:BBU8"/>
    <mergeCell ref="BBV6:BBV8"/>
    <mergeCell ref="BBW6:BBW8"/>
    <mergeCell ref="BBL6:BBL8"/>
    <mergeCell ref="BBM6:BBM8"/>
    <mergeCell ref="BBN6:BBN8"/>
    <mergeCell ref="BBO6:BBO8"/>
    <mergeCell ref="BBP6:BBP8"/>
    <mergeCell ref="BBQ6:BBQ8"/>
    <mergeCell ref="BBF6:BBF8"/>
    <mergeCell ref="BBG6:BBG8"/>
    <mergeCell ref="BBH6:BBH8"/>
    <mergeCell ref="BBI6:BBI8"/>
    <mergeCell ref="BBJ6:BBJ8"/>
    <mergeCell ref="BBK6:BBK8"/>
    <mergeCell ref="BAZ6:BAZ8"/>
    <mergeCell ref="BBA6:BBA8"/>
    <mergeCell ref="BBB6:BBB8"/>
    <mergeCell ref="BBC6:BBC8"/>
    <mergeCell ref="BBD6:BBD8"/>
    <mergeCell ref="BBE6:BBE8"/>
    <mergeCell ref="BAT6:BAT8"/>
    <mergeCell ref="BAU6:BAU8"/>
    <mergeCell ref="BAV6:BAV8"/>
    <mergeCell ref="BAW6:BAW8"/>
    <mergeCell ref="BAX6:BAX8"/>
    <mergeCell ref="BAY6:BAY8"/>
    <mergeCell ref="BAN6:BAN8"/>
    <mergeCell ref="BAO6:BAO8"/>
    <mergeCell ref="BAP6:BAP8"/>
    <mergeCell ref="BAQ6:BAQ8"/>
    <mergeCell ref="BAR6:BAR8"/>
    <mergeCell ref="BAS6:BAS8"/>
    <mergeCell ref="BAH6:BAH8"/>
    <mergeCell ref="BAI6:BAI8"/>
    <mergeCell ref="BAJ6:BAJ8"/>
    <mergeCell ref="BAK6:BAK8"/>
    <mergeCell ref="BAL6:BAL8"/>
    <mergeCell ref="BAM6:BAM8"/>
    <mergeCell ref="BAB6:BAB8"/>
    <mergeCell ref="BAC6:BAC8"/>
    <mergeCell ref="BAD6:BAD8"/>
    <mergeCell ref="BAE6:BAE8"/>
    <mergeCell ref="BAF6:BAF8"/>
    <mergeCell ref="BAG6:BAG8"/>
    <mergeCell ref="AZV6:AZV8"/>
    <mergeCell ref="AZW6:AZW8"/>
    <mergeCell ref="AZX6:AZX8"/>
    <mergeCell ref="AZY6:AZY8"/>
    <mergeCell ref="AZZ6:AZZ8"/>
    <mergeCell ref="BAA6:BAA8"/>
    <mergeCell ref="AZP6:AZP8"/>
    <mergeCell ref="AZQ6:AZQ8"/>
    <mergeCell ref="AZR6:AZR8"/>
    <mergeCell ref="AZS6:AZS8"/>
    <mergeCell ref="AZT6:AZT8"/>
    <mergeCell ref="AZU6:AZU8"/>
    <mergeCell ref="AZJ6:AZJ8"/>
    <mergeCell ref="AZK6:AZK8"/>
    <mergeCell ref="AZL6:AZL8"/>
    <mergeCell ref="AZM6:AZM8"/>
    <mergeCell ref="AZN6:AZN8"/>
    <mergeCell ref="AZO6:AZO8"/>
    <mergeCell ref="AZD6:AZD8"/>
    <mergeCell ref="AZE6:AZE8"/>
    <mergeCell ref="AZF6:AZF8"/>
    <mergeCell ref="AZG6:AZG8"/>
    <mergeCell ref="AZH6:AZH8"/>
    <mergeCell ref="AZI6:AZI8"/>
    <mergeCell ref="AYX6:AYX8"/>
    <mergeCell ref="AYY6:AYY8"/>
    <mergeCell ref="AYZ6:AYZ8"/>
    <mergeCell ref="AZA6:AZA8"/>
    <mergeCell ref="AZB6:AZB8"/>
    <mergeCell ref="AZC6:AZC8"/>
    <mergeCell ref="AYR6:AYR8"/>
    <mergeCell ref="AYS6:AYS8"/>
    <mergeCell ref="AYT6:AYT8"/>
    <mergeCell ref="AYU6:AYU8"/>
    <mergeCell ref="AYV6:AYV8"/>
    <mergeCell ref="AYW6:AYW8"/>
    <mergeCell ref="AYL6:AYL8"/>
    <mergeCell ref="AYM6:AYM8"/>
    <mergeCell ref="AYN6:AYN8"/>
    <mergeCell ref="AYO6:AYO8"/>
    <mergeCell ref="AYP6:AYP8"/>
    <mergeCell ref="AYQ6:AYQ8"/>
    <mergeCell ref="AYF6:AYF8"/>
    <mergeCell ref="AYG6:AYG8"/>
    <mergeCell ref="AYH6:AYH8"/>
    <mergeCell ref="AYI6:AYI8"/>
    <mergeCell ref="AYJ6:AYJ8"/>
    <mergeCell ref="AYK6:AYK8"/>
    <mergeCell ref="AXZ6:AXZ8"/>
    <mergeCell ref="AYA6:AYA8"/>
    <mergeCell ref="AYB6:AYB8"/>
    <mergeCell ref="AYC6:AYC8"/>
    <mergeCell ref="AYD6:AYD8"/>
    <mergeCell ref="AYE6:AYE8"/>
    <mergeCell ref="AXT6:AXT8"/>
    <mergeCell ref="AXU6:AXU8"/>
    <mergeCell ref="AXV6:AXV8"/>
    <mergeCell ref="AXW6:AXW8"/>
    <mergeCell ref="AXX6:AXX8"/>
    <mergeCell ref="AXY6:AXY8"/>
    <mergeCell ref="AXN6:AXN8"/>
    <mergeCell ref="AXO6:AXO8"/>
    <mergeCell ref="AXP6:AXP8"/>
    <mergeCell ref="AXQ6:AXQ8"/>
    <mergeCell ref="AXR6:AXR8"/>
    <mergeCell ref="AXS6:AXS8"/>
    <mergeCell ref="AXH6:AXH8"/>
    <mergeCell ref="AXI6:AXI8"/>
    <mergeCell ref="AXJ6:AXJ8"/>
    <mergeCell ref="AXK6:AXK8"/>
    <mergeCell ref="AXL6:AXL8"/>
    <mergeCell ref="AXM6:AXM8"/>
    <mergeCell ref="AXB6:AXB8"/>
    <mergeCell ref="AXC6:AXC8"/>
    <mergeCell ref="AXD6:AXD8"/>
    <mergeCell ref="AXE6:AXE8"/>
    <mergeCell ref="AXF6:AXF8"/>
    <mergeCell ref="AXG6:AXG8"/>
    <mergeCell ref="AWV6:AWV8"/>
    <mergeCell ref="AWW6:AWW8"/>
    <mergeCell ref="AWX6:AWX8"/>
    <mergeCell ref="AWY6:AWY8"/>
    <mergeCell ref="AWZ6:AWZ8"/>
    <mergeCell ref="AXA6:AXA8"/>
    <mergeCell ref="AWP6:AWP8"/>
    <mergeCell ref="AWQ6:AWQ8"/>
    <mergeCell ref="AWR6:AWR8"/>
    <mergeCell ref="AWS6:AWS8"/>
    <mergeCell ref="AWT6:AWT8"/>
    <mergeCell ref="AWU6:AWU8"/>
    <mergeCell ref="AWJ6:AWJ8"/>
    <mergeCell ref="AWK6:AWK8"/>
    <mergeCell ref="AWL6:AWL8"/>
    <mergeCell ref="AWM6:AWM8"/>
    <mergeCell ref="AWN6:AWN8"/>
    <mergeCell ref="AWO6:AWO8"/>
    <mergeCell ref="AWD6:AWD8"/>
    <mergeCell ref="AWE6:AWE8"/>
    <mergeCell ref="AWF6:AWF8"/>
    <mergeCell ref="AWG6:AWG8"/>
    <mergeCell ref="AWH6:AWH8"/>
    <mergeCell ref="AWI6:AWI8"/>
    <mergeCell ref="AVX6:AVX8"/>
    <mergeCell ref="AVY6:AVY8"/>
    <mergeCell ref="AVZ6:AVZ8"/>
    <mergeCell ref="AWA6:AWA8"/>
    <mergeCell ref="AWB6:AWB8"/>
    <mergeCell ref="AWC6:AWC8"/>
    <mergeCell ref="AVR6:AVR8"/>
    <mergeCell ref="AVS6:AVS8"/>
    <mergeCell ref="AVT6:AVT8"/>
    <mergeCell ref="AVU6:AVU8"/>
    <mergeCell ref="AVV6:AVV8"/>
    <mergeCell ref="AVW6:AVW8"/>
    <mergeCell ref="AVL6:AVL8"/>
    <mergeCell ref="AVM6:AVM8"/>
    <mergeCell ref="AVN6:AVN8"/>
    <mergeCell ref="AVO6:AVO8"/>
    <mergeCell ref="AVP6:AVP8"/>
    <mergeCell ref="AVQ6:AVQ8"/>
    <mergeCell ref="AVF6:AVF8"/>
    <mergeCell ref="AVG6:AVG8"/>
    <mergeCell ref="AVH6:AVH8"/>
    <mergeCell ref="AVI6:AVI8"/>
    <mergeCell ref="AVJ6:AVJ8"/>
    <mergeCell ref="AVK6:AVK8"/>
    <mergeCell ref="AUZ6:AUZ8"/>
    <mergeCell ref="AVA6:AVA8"/>
    <mergeCell ref="AVB6:AVB8"/>
    <mergeCell ref="AVC6:AVC8"/>
    <mergeCell ref="AVD6:AVD8"/>
    <mergeCell ref="AVE6:AVE8"/>
    <mergeCell ref="AUT6:AUT8"/>
    <mergeCell ref="AUU6:AUU8"/>
    <mergeCell ref="AUV6:AUV8"/>
    <mergeCell ref="AUW6:AUW8"/>
    <mergeCell ref="AUX6:AUX8"/>
    <mergeCell ref="AUY6:AUY8"/>
    <mergeCell ref="AUN6:AUN8"/>
    <mergeCell ref="AUO6:AUO8"/>
    <mergeCell ref="AUP6:AUP8"/>
    <mergeCell ref="AUQ6:AUQ8"/>
    <mergeCell ref="AUR6:AUR8"/>
    <mergeCell ref="AUS6:AUS8"/>
    <mergeCell ref="AUH6:AUH8"/>
    <mergeCell ref="AUI6:AUI8"/>
    <mergeCell ref="AUJ6:AUJ8"/>
    <mergeCell ref="AUK6:AUK8"/>
    <mergeCell ref="AUL6:AUL8"/>
    <mergeCell ref="AUM6:AUM8"/>
    <mergeCell ref="AUB6:AUB8"/>
    <mergeCell ref="AUC6:AUC8"/>
    <mergeCell ref="AUD6:AUD8"/>
    <mergeCell ref="AUE6:AUE8"/>
    <mergeCell ref="AUF6:AUF8"/>
    <mergeCell ref="AUG6:AUG8"/>
    <mergeCell ref="ATV6:ATV8"/>
    <mergeCell ref="ATW6:ATW8"/>
    <mergeCell ref="ATX6:ATX8"/>
    <mergeCell ref="ATY6:ATY8"/>
    <mergeCell ref="ATZ6:ATZ8"/>
    <mergeCell ref="AUA6:AUA8"/>
    <mergeCell ref="ATP6:ATP8"/>
    <mergeCell ref="ATQ6:ATQ8"/>
    <mergeCell ref="ATR6:ATR8"/>
    <mergeCell ref="ATS6:ATS8"/>
    <mergeCell ref="ATT6:ATT8"/>
    <mergeCell ref="ATU6:ATU8"/>
    <mergeCell ref="ATJ6:ATJ8"/>
    <mergeCell ref="ATK6:ATK8"/>
    <mergeCell ref="ATL6:ATL8"/>
    <mergeCell ref="ATM6:ATM8"/>
    <mergeCell ref="ATN6:ATN8"/>
    <mergeCell ref="ATO6:ATO8"/>
    <mergeCell ref="ATD6:ATD8"/>
    <mergeCell ref="ATE6:ATE8"/>
    <mergeCell ref="ATF6:ATF8"/>
    <mergeCell ref="ATG6:ATG8"/>
    <mergeCell ref="ATH6:ATH8"/>
    <mergeCell ref="ATI6:ATI8"/>
    <mergeCell ref="ASX6:ASX8"/>
    <mergeCell ref="ASY6:ASY8"/>
    <mergeCell ref="ASZ6:ASZ8"/>
    <mergeCell ref="ATA6:ATA8"/>
    <mergeCell ref="ATB6:ATB8"/>
    <mergeCell ref="ATC6:ATC8"/>
    <mergeCell ref="ASR6:ASR8"/>
    <mergeCell ref="ASS6:ASS8"/>
    <mergeCell ref="AST6:AST8"/>
    <mergeCell ref="ASU6:ASU8"/>
    <mergeCell ref="ASV6:ASV8"/>
    <mergeCell ref="ASW6:ASW8"/>
    <mergeCell ref="ASL6:ASL8"/>
    <mergeCell ref="ASM6:ASM8"/>
    <mergeCell ref="ASN6:ASN8"/>
    <mergeCell ref="ASO6:ASO8"/>
    <mergeCell ref="ASP6:ASP8"/>
    <mergeCell ref="ASQ6:ASQ8"/>
    <mergeCell ref="ASF6:ASF8"/>
    <mergeCell ref="ASG6:ASG8"/>
    <mergeCell ref="ASH6:ASH8"/>
    <mergeCell ref="ASI6:ASI8"/>
    <mergeCell ref="ASJ6:ASJ8"/>
    <mergeCell ref="ASK6:ASK8"/>
    <mergeCell ref="ARZ6:ARZ8"/>
    <mergeCell ref="ASA6:ASA8"/>
    <mergeCell ref="ASB6:ASB8"/>
    <mergeCell ref="ASC6:ASC8"/>
    <mergeCell ref="ASD6:ASD8"/>
    <mergeCell ref="ASE6:ASE8"/>
    <mergeCell ref="ART6:ART8"/>
    <mergeCell ref="ARU6:ARU8"/>
    <mergeCell ref="ARV6:ARV8"/>
    <mergeCell ref="ARW6:ARW8"/>
    <mergeCell ref="ARX6:ARX8"/>
    <mergeCell ref="ARY6:ARY8"/>
    <mergeCell ref="ARN6:ARN8"/>
    <mergeCell ref="ARO6:ARO8"/>
    <mergeCell ref="ARP6:ARP8"/>
    <mergeCell ref="ARQ6:ARQ8"/>
    <mergeCell ref="ARR6:ARR8"/>
    <mergeCell ref="ARS6:ARS8"/>
    <mergeCell ref="ARH6:ARH8"/>
    <mergeCell ref="ARI6:ARI8"/>
    <mergeCell ref="ARJ6:ARJ8"/>
    <mergeCell ref="ARK6:ARK8"/>
    <mergeCell ref="ARL6:ARL8"/>
    <mergeCell ref="ARM6:ARM8"/>
    <mergeCell ref="ARB6:ARB8"/>
    <mergeCell ref="ARC6:ARC8"/>
    <mergeCell ref="ARD6:ARD8"/>
    <mergeCell ref="ARE6:ARE8"/>
    <mergeCell ref="ARF6:ARF8"/>
    <mergeCell ref="ARG6:ARG8"/>
    <mergeCell ref="AQV6:AQV8"/>
    <mergeCell ref="AQW6:AQW8"/>
    <mergeCell ref="AQX6:AQX8"/>
    <mergeCell ref="AQY6:AQY8"/>
    <mergeCell ref="AQZ6:AQZ8"/>
    <mergeCell ref="ARA6:ARA8"/>
    <mergeCell ref="AQP6:AQP8"/>
    <mergeCell ref="AQQ6:AQQ8"/>
    <mergeCell ref="AQR6:AQR8"/>
    <mergeCell ref="AQS6:AQS8"/>
    <mergeCell ref="AQT6:AQT8"/>
    <mergeCell ref="AQU6:AQU8"/>
    <mergeCell ref="AQJ6:AQJ8"/>
    <mergeCell ref="AQK6:AQK8"/>
    <mergeCell ref="AQL6:AQL8"/>
    <mergeCell ref="AQM6:AQM8"/>
    <mergeCell ref="AQN6:AQN8"/>
    <mergeCell ref="AQO6:AQO8"/>
    <mergeCell ref="AQD6:AQD8"/>
    <mergeCell ref="AQE6:AQE8"/>
    <mergeCell ref="AQF6:AQF8"/>
    <mergeCell ref="AQG6:AQG8"/>
    <mergeCell ref="AQH6:AQH8"/>
    <mergeCell ref="AQI6:AQI8"/>
    <mergeCell ref="APX6:APX8"/>
    <mergeCell ref="APY6:APY8"/>
    <mergeCell ref="APZ6:APZ8"/>
    <mergeCell ref="AQA6:AQA8"/>
    <mergeCell ref="AQB6:AQB8"/>
    <mergeCell ref="AQC6:AQC8"/>
    <mergeCell ref="APR6:APR8"/>
    <mergeCell ref="APS6:APS8"/>
    <mergeCell ref="APT6:APT8"/>
    <mergeCell ref="APU6:APU8"/>
    <mergeCell ref="APV6:APV8"/>
    <mergeCell ref="APW6:APW8"/>
    <mergeCell ref="APL6:APL8"/>
    <mergeCell ref="APM6:APM8"/>
    <mergeCell ref="APN6:APN8"/>
    <mergeCell ref="APO6:APO8"/>
    <mergeCell ref="APP6:APP8"/>
    <mergeCell ref="APQ6:APQ8"/>
    <mergeCell ref="APF6:APF8"/>
    <mergeCell ref="APG6:APG8"/>
    <mergeCell ref="APH6:APH8"/>
    <mergeCell ref="API6:API8"/>
    <mergeCell ref="APJ6:APJ8"/>
    <mergeCell ref="APK6:APK8"/>
    <mergeCell ref="AOZ6:AOZ8"/>
    <mergeCell ref="APA6:APA8"/>
    <mergeCell ref="APB6:APB8"/>
    <mergeCell ref="APC6:APC8"/>
    <mergeCell ref="APD6:APD8"/>
    <mergeCell ref="APE6:APE8"/>
    <mergeCell ref="AOT6:AOT8"/>
    <mergeCell ref="AOU6:AOU8"/>
    <mergeCell ref="AOV6:AOV8"/>
    <mergeCell ref="AOW6:AOW8"/>
    <mergeCell ref="AOX6:AOX8"/>
    <mergeCell ref="AOY6:AOY8"/>
    <mergeCell ref="AON6:AON8"/>
    <mergeCell ref="AOO6:AOO8"/>
    <mergeCell ref="AOP6:AOP8"/>
    <mergeCell ref="AOQ6:AOQ8"/>
    <mergeCell ref="AOR6:AOR8"/>
    <mergeCell ref="AOS6:AOS8"/>
    <mergeCell ref="AOH6:AOH8"/>
    <mergeCell ref="AOI6:AOI8"/>
    <mergeCell ref="AOJ6:AOJ8"/>
    <mergeCell ref="AOK6:AOK8"/>
    <mergeCell ref="AOL6:AOL8"/>
    <mergeCell ref="AOM6:AOM8"/>
    <mergeCell ref="AOB6:AOB8"/>
    <mergeCell ref="AOC6:AOC8"/>
    <mergeCell ref="AOD6:AOD8"/>
    <mergeCell ref="AOE6:AOE8"/>
    <mergeCell ref="AOF6:AOF8"/>
    <mergeCell ref="AOG6:AOG8"/>
    <mergeCell ref="ANV6:ANV8"/>
    <mergeCell ref="ANW6:ANW8"/>
    <mergeCell ref="ANX6:ANX8"/>
    <mergeCell ref="ANY6:ANY8"/>
    <mergeCell ref="ANZ6:ANZ8"/>
    <mergeCell ref="AOA6:AOA8"/>
    <mergeCell ref="ANP6:ANP8"/>
    <mergeCell ref="ANQ6:ANQ8"/>
    <mergeCell ref="ANR6:ANR8"/>
    <mergeCell ref="ANS6:ANS8"/>
    <mergeCell ref="ANT6:ANT8"/>
    <mergeCell ref="ANU6:ANU8"/>
    <mergeCell ref="ANJ6:ANJ8"/>
    <mergeCell ref="ANK6:ANK8"/>
    <mergeCell ref="ANL6:ANL8"/>
    <mergeCell ref="ANM6:ANM8"/>
    <mergeCell ref="ANN6:ANN8"/>
    <mergeCell ref="ANO6:ANO8"/>
    <mergeCell ref="AND6:AND8"/>
    <mergeCell ref="ANE6:ANE8"/>
    <mergeCell ref="ANF6:ANF8"/>
    <mergeCell ref="ANG6:ANG8"/>
    <mergeCell ref="ANH6:ANH8"/>
    <mergeCell ref="ANI6:ANI8"/>
    <mergeCell ref="AMX6:AMX8"/>
    <mergeCell ref="AMY6:AMY8"/>
    <mergeCell ref="AMZ6:AMZ8"/>
    <mergeCell ref="ANA6:ANA8"/>
    <mergeCell ref="ANB6:ANB8"/>
    <mergeCell ref="ANC6:ANC8"/>
    <mergeCell ref="AMR6:AMR8"/>
    <mergeCell ref="AMS6:AMS8"/>
    <mergeCell ref="AMT6:AMT8"/>
    <mergeCell ref="AMU6:AMU8"/>
    <mergeCell ref="AMV6:AMV8"/>
    <mergeCell ref="AMW6:AMW8"/>
    <mergeCell ref="AML6:AML8"/>
    <mergeCell ref="AMM6:AMM8"/>
    <mergeCell ref="AMN6:AMN8"/>
    <mergeCell ref="AMO6:AMO8"/>
    <mergeCell ref="AMP6:AMP8"/>
    <mergeCell ref="AMQ6:AMQ8"/>
    <mergeCell ref="AMF6:AMF8"/>
    <mergeCell ref="AMG6:AMG8"/>
    <mergeCell ref="AMH6:AMH8"/>
    <mergeCell ref="AMI6:AMI8"/>
    <mergeCell ref="AMJ6:AMJ8"/>
    <mergeCell ref="AMK6:AMK8"/>
    <mergeCell ref="ALZ6:ALZ8"/>
    <mergeCell ref="AMA6:AMA8"/>
    <mergeCell ref="AMB6:AMB8"/>
    <mergeCell ref="AMC6:AMC8"/>
    <mergeCell ref="AMD6:AMD8"/>
    <mergeCell ref="AME6:AME8"/>
    <mergeCell ref="ALT6:ALT8"/>
    <mergeCell ref="ALU6:ALU8"/>
    <mergeCell ref="ALV6:ALV8"/>
    <mergeCell ref="ALW6:ALW8"/>
    <mergeCell ref="ALX6:ALX8"/>
    <mergeCell ref="ALY6:ALY8"/>
    <mergeCell ref="ALN6:ALN8"/>
    <mergeCell ref="ALO6:ALO8"/>
    <mergeCell ref="ALP6:ALP8"/>
    <mergeCell ref="ALQ6:ALQ8"/>
    <mergeCell ref="ALR6:ALR8"/>
    <mergeCell ref="ALS6:ALS8"/>
    <mergeCell ref="ALH6:ALH8"/>
    <mergeCell ref="ALI6:ALI8"/>
    <mergeCell ref="ALJ6:ALJ8"/>
    <mergeCell ref="ALK6:ALK8"/>
    <mergeCell ref="ALL6:ALL8"/>
    <mergeCell ref="ALM6:ALM8"/>
    <mergeCell ref="ALB6:ALB8"/>
    <mergeCell ref="ALC6:ALC8"/>
    <mergeCell ref="ALD6:ALD8"/>
    <mergeCell ref="ALE6:ALE8"/>
    <mergeCell ref="ALF6:ALF8"/>
    <mergeCell ref="ALG6:ALG8"/>
    <mergeCell ref="AKV6:AKV8"/>
    <mergeCell ref="AKW6:AKW8"/>
    <mergeCell ref="AKX6:AKX8"/>
    <mergeCell ref="AKY6:AKY8"/>
    <mergeCell ref="AKZ6:AKZ8"/>
    <mergeCell ref="ALA6:ALA8"/>
    <mergeCell ref="AKP6:AKP8"/>
    <mergeCell ref="AKQ6:AKQ8"/>
    <mergeCell ref="AKR6:AKR8"/>
    <mergeCell ref="AKS6:AKS8"/>
    <mergeCell ref="AKT6:AKT8"/>
    <mergeCell ref="AKU6:AKU8"/>
    <mergeCell ref="AKJ6:AKJ8"/>
    <mergeCell ref="AKK6:AKK8"/>
    <mergeCell ref="AKL6:AKL8"/>
    <mergeCell ref="AKM6:AKM8"/>
    <mergeCell ref="AKN6:AKN8"/>
    <mergeCell ref="AKO6:AKO8"/>
    <mergeCell ref="AKD6:AKD8"/>
    <mergeCell ref="AKE6:AKE8"/>
    <mergeCell ref="AKF6:AKF8"/>
    <mergeCell ref="AKG6:AKG8"/>
    <mergeCell ref="AKH6:AKH8"/>
    <mergeCell ref="AKI6:AKI8"/>
    <mergeCell ref="AJX6:AJX8"/>
    <mergeCell ref="AJY6:AJY8"/>
    <mergeCell ref="AJZ6:AJZ8"/>
    <mergeCell ref="AKA6:AKA8"/>
    <mergeCell ref="AKB6:AKB8"/>
    <mergeCell ref="AKC6:AKC8"/>
    <mergeCell ref="AJR6:AJR8"/>
    <mergeCell ref="AJS6:AJS8"/>
    <mergeCell ref="AJT6:AJT8"/>
    <mergeCell ref="AJU6:AJU8"/>
    <mergeCell ref="AJV6:AJV8"/>
    <mergeCell ref="AJW6:AJW8"/>
    <mergeCell ref="AJL6:AJL8"/>
    <mergeCell ref="AJM6:AJM8"/>
    <mergeCell ref="AJN6:AJN8"/>
    <mergeCell ref="AJO6:AJO8"/>
    <mergeCell ref="AJP6:AJP8"/>
    <mergeCell ref="AJQ6:AJQ8"/>
    <mergeCell ref="AJF6:AJF8"/>
    <mergeCell ref="AJG6:AJG8"/>
    <mergeCell ref="AJH6:AJH8"/>
    <mergeCell ref="AJI6:AJI8"/>
    <mergeCell ref="AJJ6:AJJ8"/>
    <mergeCell ref="AJK6:AJK8"/>
    <mergeCell ref="AIZ6:AIZ8"/>
    <mergeCell ref="AJA6:AJA8"/>
    <mergeCell ref="AJB6:AJB8"/>
    <mergeCell ref="AJC6:AJC8"/>
    <mergeCell ref="AJD6:AJD8"/>
    <mergeCell ref="AJE6:AJE8"/>
    <mergeCell ref="AIT6:AIT8"/>
    <mergeCell ref="AIU6:AIU8"/>
    <mergeCell ref="AIV6:AIV8"/>
    <mergeCell ref="AIW6:AIW8"/>
    <mergeCell ref="AIX6:AIX8"/>
    <mergeCell ref="AIY6:AIY8"/>
    <mergeCell ref="AIN6:AIN8"/>
    <mergeCell ref="AIO6:AIO8"/>
    <mergeCell ref="AIP6:AIP8"/>
    <mergeCell ref="AIQ6:AIQ8"/>
    <mergeCell ref="AIR6:AIR8"/>
    <mergeCell ref="AIS6:AIS8"/>
    <mergeCell ref="AIH6:AIH8"/>
    <mergeCell ref="AII6:AII8"/>
    <mergeCell ref="AIJ6:AIJ8"/>
    <mergeCell ref="AIK6:AIK8"/>
    <mergeCell ref="AIL6:AIL8"/>
    <mergeCell ref="AIM6:AIM8"/>
    <mergeCell ref="AIB6:AIB8"/>
    <mergeCell ref="AIC6:AIC8"/>
    <mergeCell ref="AID6:AID8"/>
    <mergeCell ref="AIE6:AIE8"/>
    <mergeCell ref="AIF6:AIF8"/>
    <mergeCell ref="AIG6:AIG8"/>
    <mergeCell ref="AHV6:AHV8"/>
    <mergeCell ref="AHW6:AHW8"/>
    <mergeCell ref="AHX6:AHX8"/>
    <mergeCell ref="AHY6:AHY8"/>
    <mergeCell ref="AHZ6:AHZ8"/>
    <mergeCell ref="AIA6:AIA8"/>
    <mergeCell ref="AHP6:AHP8"/>
    <mergeCell ref="AHQ6:AHQ8"/>
    <mergeCell ref="AHR6:AHR8"/>
    <mergeCell ref="AHS6:AHS8"/>
    <mergeCell ref="AHT6:AHT8"/>
    <mergeCell ref="AHU6:AHU8"/>
    <mergeCell ref="AHJ6:AHJ8"/>
    <mergeCell ref="AHK6:AHK8"/>
    <mergeCell ref="AHL6:AHL8"/>
    <mergeCell ref="AHM6:AHM8"/>
    <mergeCell ref="AHN6:AHN8"/>
    <mergeCell ref="AHO6:AHO8"/>
    <mergeCell ref="AHD6:AHD8"/>
    <mergeCell ref="AHE6:AHE8"/>
    <mergeCell ref="AHF6:AHF8"/>
    <mergeCell ref="AHG6:AHG8"/>
    <mergeCell ref="AHH6:AHH8"/>
    <mergeCell ref="AHI6:AHI8"/>
    <mergeCell ref="AGX6:AGX8"/>
    <mergeCell ref="AGY6:AGY8"/>
    <mergeCell ref="AGZ6:AGZ8"/>
    <mergeCell ref="AHA6:AHA8"/>
    <mergeCell ref="AHB6:AHB8"/>
    <mergeCell ref="AHC6:AHC8"/>
    <mergeCell ref="AGR6:AGR8"/>
    <mergeCell ref="AGS6:AGS8"/>
    <mergeCell ref="AGT6:AGT8"/>
    <mergeCell ref="AGU6:AGU8"/>
    <mergeCell ref="AGV6:AGV8"/>
    <mergeCell ref="AGW6:AGW8"/>
    <mergeCell ref="AGL6:AGL8"/>
    <mergeCell ref="AGM6:AGM8"/>
    <mergeCell ref="AGN6:AGN8"/>
    <mergeCell ref="AGO6:AGO8"/>
    <mergeCell ref="AGP6:AGP8"/>
    <mergeCell ref="AGQ6:AGQ8"/>
    <mergeCell ref="AGF6:AGF8"/>
    <mergeCell ref="AGG6:AGG8"/>
    <mergeCell ref="AGH6:AGH8"/>
    <mergeCell ref="AGI6:AGI8"/>
    <mergeCell ref="AGJ6:AGJ8"/>
    <mergeCell ref="AGK6:AGK8"/>
    <mergeCell ref="AFZ6:AFZ8"/>
    <mergeCell ref="AGA6:AGA8"/>
    <mergeCell ref="AGB6:AGB8"/>
    <mergeCell ref="AGC6:AGC8"/>
    <mergeCell ref="AGD6:AGD8"/>
    <mergeCell ref="AGE6:AGE8"/>
    <mergeCell ref="AFT6:AFT8"/>
    <mergeCell ref="AFU6:AFU8"/>
    <mergeCell ref="AFV6:AFV8"/>
    <mergeCell ref="AFW6:AFW8"/>
    <mergeCell ref="AFX6:AFX8"/>
    <mergeCell ref="AFY6:AFY8"/>
    <mergeCell ref="AFN6:AFN8"/>
    <mergeCell ref="AFO6:AFO8"/>
    <mergeCell ref="AFP6:AFP8"/>
    <mergeCell ref="AFQ6:AFQ8"/>
    <mergeCell ref="AFR6:AFR8"/>
    <mergeCell ref="AFS6:AFS8"/>
    <mergeCell ref="AFH6:AFH8"/>
    <mergeCell ref="AFI6:AFI8"/>
    <mergeCell ref="AFJ6:AFJ8"/>
    <mergeCell ref="AFK6:AFK8"/>
    <mergeCell ref="AFL6:AFL8"/>
    <mergeCell ref="AFM6:AFM8"/>
    <mergeCell ref="AFB6:AFB8"/>
    <mergeCell ref="AFC6:AFC8"/>
    <mergeCell ref="AFD6:AFD8"/>
    <mergeCell ref="AFE6:AFE8"/>
    <mergeCell ref="AFF6:AFF8"/>
    <mergeCell ref="AFG6:AFG8"/>
    <mergeCell ref="AEV6:AEV8"/>
    <mergeCell ref="AEW6:AEW8"/>
    <mergeCell ref="AEX6:AEX8"/>
    <mergeCell ref="AEY6:AEY8"/>
    <mergeCell ref="AEZ6:AEZ8"/>
    <mergeCell ref="AFA6:AFA8"/>
    <mergeCell ref="AEP6:AEP8"/>
    <mergeCell ref="AEQ6:AEQ8"/>
    <mergeCell ref="AER6:AER8"/>
    <mergeCell ref="AES6:AES8"/>
    <mergeCell ref="AET6:AET8"/>
    <mergeCell ref="AEU6:AEU8"/>
    <mergeCell ref="AEJ6:AEJ8"/>
    <mergeCell ref="AEK6:AEK8"/>
    <mergeCell ref="AEL6:AEL8"/>
    <mergeCell ref="AEM6:AEM8"/>
    <mergeCell ref="AEN6:AEN8"/>
    <mergeCell ref="AEO6:AEO8"/>
    <mergeCell ref="AED6:AED8"/>
    <mergeCell ref="AEE6:AEE8"/>
    <mergeCell ref="AEF6:AEF8"/>
    <mergeCell ref="AEG6:AEG8"/>
    <mergeCell ref="AEH6:AEH8"/>
    <mergeCell ref="AEI6:AEI8"/>
    <mergeCell ref="ADX6:ADX8"/>
    <mergeCell ref="ADY6:ADY8"/>
    <mergeCell ref="ADZ6:ADZ8"/>
    <mergeCell ref="AEA6:AEA8"/>
    <mergeCell ref="AEB6:AEB8"/>
    <mergeCell ref="AEC6:AEC8"/>
    <mergeCell ref="ADR6:ADR8"/>
    <mergeCell ref="ADS6:ADS8"/>
    <mergeCell ref="ADT6:ADT8"/>
    <mergeCell ref="ADU6:ADU8"/>
    <mergeCell ref="ADV6:ADV8"/>
    <mergeCell ref="ADW6:ADW8"/>
    <mergeCell ref="ADL6:ADL8"/>
    <mergeCell ref="ADM6:ADM8"/>
    <mergeCell ref="ADN6:ADN8"/>
    <mergeCell ref="ADO6:ADO8"/>
    <mergeCell ref="ADP6:ADP8"/>
    <mergeCell ref="ADQ6:ADQ8"/>
    <mergeCell ref="ADF6:ADF8"/>
    <mergeCell ref="ADG6:ADG8"/>
    <mergeCell ref="ADH6:ADH8"/>
    <mergeCell ref="ADI6:ADI8"/>
    <mergeCell ref="ADJ6:ADJ8"/>
    <mergeCell ref="ADK6:ADK8"/>
    <mergeCell ref="ACZ6:ACZ8"/>
    <mergeCell ref="ADA6:ADA8"/>
    <mergeCell ref="ADB6:ADB8"/>
    <mergeCell ref="ADC6:ADC8"/>
    <mergeCell ref="ADD6:ADD8"/>
    <mergeCell ref="ADE6:ADE8"/>
    <mergeCell ref="ACT6:ACT8"/>
    <mergeCell ref="ACU6:ACU8"/>
    <mergeCell ref="ACV6:ACV8"/>
    <mergeCell ref="ACW6:ACW8"/>
    <mergeCell ref="ACX6:ACX8"/>
    <mergeCell ref="ACY6:ACY8"/>
    <mergeCell ref="ACN6:ACN8"/>
    <mergeCell ref="ACO6:ACO8"/>
    <mergeCell ref="ACP6:ACP8"/>
    <mergeCell ref="ACQ6:ACQ8"/>
    <mergeCell ref="ACR6:ACR8"/>
    <mergeCell ref="ACS6:ACS8"/>
    <mergeCell ref="ACH6:ACH8"/>
    <mergeCell ref="ACI6:ACI8"/>
    <mergeCell ref="ACJ6:ACJ8"/>
    <mergeCell ref="ACK6:ACK8"/>
    <mergeCell ref="ACL6:ACL8"/>
    <mergeCell ref="ACM6:ACM8"/>
    <mergeCell ref="ACB6:ACB8"/>
    <mergeCell ref="ACC6:ACC8"/>
    <mergeCell ref="ACD6:ACD8"/>
    <mergeCell ref="ACE6:ACE8"/>
    <mergeCell ref="ACF6:ACF8"/>
    <mergeCell ref="ACG6:ACG8"/>
    <mergeCell ref="ABV6:ABV8"/>
    <mergeCell ref="ABW6:ABW8"/>
    <mergeCell ref="ABX6:ABX8"/>
    <mergeCell ref="ABY6:ABY8"/>
    <mergeCell ref="ABZ6:ABZ8"/>
    <mergeCell ref="ACA6:ACA8"/>
    <mergeCell ref="ABP6:ABP8"/>
    <mergeCell ref="ABQ6:ABQ8"/>
    <mergeCell ref="ABR6:ABR8"/>
    <mergeCell ref="ABS6:ABS8"/>
    <mergeCell ref="ABT6:ABT8"/>
    <mergeCell ref="ABU6:ABU8"/>
    <mergeCell ref="ABJ6:ABJ8"/>
    <mergeCell ref="ABK6:ABK8"/>
    <mergeCell ref="ABL6:ABL8"/>
    <mergeCell ref="ABM6:ABM8"/>
    <mergeCell ref="ABN6:ABN8"/>
    <mergeCell ref="ABO6:ABO8"/>
    <mergeCell ref="ABD6:ABD8"/>
    <mergeCell ref="ABE6:ABE8"/>
    <mergeCell ref="ABF6:ABF8"/>
    <mergeCell ref="ABG6:ABG8"/>
    <mergeCell ref="ABH6:ABH8"/>
    <mergeCell ref="ABI6:ABI8"/>
    <mergeCell ref="AAX6:AAX8"/>
    <mergeCell ref="AAY6:AAY8"/>
    <mergeCell ref="AAZ6:AAZ8"/>
    <mergeCell ref="ABA6:ABA8"/>
    <mergeCell ref="ABB6:ABB8"/>
    <mergeCell ref="ABC6:ABC8"/>
    <mergeCell ref="AAR6:AAR8"/>
    <mergeCell ref="AAS6:AAS8"/>
    <mergeCell ref="AAT6:AAT8"/>
    <mergeCell ref="AAU6:AAU8"/>
    <mergeCell ref="AAV6:AAV8"/>
    <mergeCell ref="AAW6:AAW8"/>
    <mergeCell ref="AAL6:AAL8"/>
    <mergeCell ref="AAM6:AAM8"/>
    <mergeCell ref="AAN6:AAN8"/>
    <mergeCell ref="AAO6:AAO8"/>
    <mergeCell ref="AAP6:AAP8"/>
    <mergeCell ref="AAQ6:AAQ8"/>
    <mergeCell ref="AAF6:AAF8"/>
    <mergeCell ref="AAG6:AAG8"/>
    <mergeCell ref="AAH6:AAH8"/>
    <mergeCell ref="AAI6:AAI8"/>
    <mergeCell ref="AAJ6:AAJ8"/>
    <mergeCell ref="AAK6:AAK8"/>
    <mergeCell ref="ZZ6:ZZ8"/>
    <mergeCell ref="AAA6:AAA8"/>
    <mergeCell ref="AAB6:AAB8"/>
    <mergeCell ref="AAC6:AAC8"/>
    <mergeCell ref="AAD6:AAD8"/>
    <mergeCell ref="AAE6:AAE8"/>
    <mergeCell ref="ZT6:ZT8"/>
    <mergeCell ref="ZU6:ZU8"/>
    <mergeCell ref="ZV6:ZV8"/>
    <mergeCell ref="ZW6:ZW8"/>
    <mergeCell ref="ZX6:ZX8"/>
    <mergeCell ref="ZY6:ZY8"/>
    <mergeCell ref="ZN6:ZN8"/>
    <mergeCell ref="ZO6:ZO8"/>
    <mergeCell ref="ZP6:ZP8"/>
    <mergeCell ref="ZQ6:ZQ8"/>
    <mergeCell ref="ZR6:ZR8"/>
    <mergeCell ref="ZS6:ZS8"/>
    <mergeCell ref="ZH6:ZH8"/>
    <mergeCell ref="ZI6:ZI8"/>
    <mergeCell ref="ZJ6:ZJ8"/>
    <mergeCell ref="ZK6:ZK8"/>
    <mergeCell ref="ZL6:ZL8"/>
    <mergeCell ref="ZM6:ZM8"/>
    <mergeCell ref="ZB6:ZB8"/>
    <mergeCell ref="ZC6:ZC8"/>
    <mergeCell ref="ZD6:ZD8"/>
    <mergeCell ref="ZE6:ZE8"/>
    <mergeCell ref="ZF6:ZF8"/>
    <mergeCell ref="ZG6:ZG8"/>
    <mergeCell ref="YV6:YV8"/>
    <mergeCell ref="YW6:YW8"/>
    <mergeCell ref="YX6:YX8"/>
    <mergeCell ref="YY6:YY8"/>
    <mergeCell ref="YZ6:YZ8"/>
    <mergeCell ref="ZA6:ZA8"/>
    <mergeCell ref="YP6:YP8"/>
    <mergeCell ref="YQ6:YQ8"/>
    <mergeCell ref="YR6:YR8"/>
    <mergeCell ref="YS6:YS8"/>
    <mergeCell ref="YT6:YT8"/>
    <mergeCell ref="YU6:YU8"/>
    <mergeCell ref="YJ6:YJ8"/>
    <mergeCell ref="YK6:YK8"/>
    <mergeCell ref="YL6:YL8"/>
    <mergeCell ref="YM6:YM8"/>
    <mergeCell ref="YN6:YN8"/>
    <mergeCell ref="YO6:YO8"/>
    <mergeCell ref="YD6:YD8"/>
    <mergeCell ref="YE6:YE8"/>
    <mergeCell ref="YF6:YF8"/>
    <mergeCell ref="YG6:YG8"/>
    <mergeCell ref="YH6:YH8"/>
    <mergeCell ref="YI6:YI8"/>
    <mergeCell ref="XX6:XX8"/>
    <mergeCell ref="XY6:XY8"/>
    <mergeCell ref="XZ6:XZ8"/>
    <mergeCell ref="YA6:YA8"/>
    <mergeCell ref="YB6:YB8"/>
    <mergeCell ref="YC6:YC8"/>
    <mergeCell ref="XR6:XR8"/>
    <mergeCell ref="XS6:XS8"/>
    <mergeCell ref="XT6:XT8"/>
    <mergeCell ref="XU6:XU8"/>
    <mergeCell ref="XV6:XV8"/>
    <mergeCell ref="XW6:XW8"/>
    <mergeCell ref="XL6:XL8"/>
    <mergeCell ref="XM6:XM8"/>
    <mergeCell ref="XN6:XN8"/>
    <mergeCell ref="XO6:XO8"/>
    <mergeCell ref="XP6:XP8"/>
    <mergeCell ref="XQ6:XQ8"/>
    <mergeCell ref="XF6:XF8"/>
    <mergeCell ref="XG6:XG8"/>
    <mergeCell ref="XH6:XH8"/>
    <mergeCell ref="XI6:XI8"/>
    <mergeCell ref="XJ6:XJ8"/>
    <mergeCell ref="XK6:XK8"/>
    <mergeCell ref="WZ6:WZ8"/>
    <mergeCell ref="XA6:XA8"/>
    <mergeCell ref="XB6:XB8"/>
    <mergeCell ref="XC6:XC8"/>
    <mergeCell ref="XD6:XD8"/>
    <mergeCell ref="XE6:XE8"/>
    <mergeCell ref="WT6:WT8"/>
    <mergeCell ref="WU6:WU8"/>
    <mergeCell ref="WV6:WV8"/>
    <mergeCell ref="WW6:WW8"/>
    <mergeCell ref="WX6:WX8"/>
    <mergeCell ref="WY6:WY8"/>
    <mergeCell ref="WN6:WN8"/>
    <mergeCell ref="WO6:WO8"/>
    <mergeCell ref="WP6:WP8"/>
    <mergeCell ref="WQ6:WQ8"/>
    <mergeCell ref="WR6:WR8"/>
    <mergeCell ref="WS6:WS8"/>
    <mergeCell ref="WH6:WH8"/>
    <mergeCell ref="WI6:WI8"/>
    <mergeCell ref="WJ6:WJ8"/>
    <mergeCell ref="WK6:WK8"/>
    <mergeCell ref="WL6:WL8"/>
    <mergeCell ref="WM6:WM8"/>
    <mergeCell ref="WB6:WB8"/>
    <mergeCell ref="WC6:WC8"/>
    <mergeCell ref="WD6:WD8"/>
    <mergeCell ref="WE6:WE8"/>
    <mergeCell ref="WF6:WF8"/>
    <mergeCell ref="WG6:WG8"/>
    <mergeCell ref="VV6:VV8"/>
    <mergeCell ref="VW6:VW8"/>
    <mergeCell ref="VX6:VX8"/>
    <mergeCell ref="VY6:VY8"/>
    <mergeCell ref="VZ6:VZ8"/>
    <mergeCell ref="WA6:WA8"/>
    <mergeCell ref="VP6:VP8"/>
    <mergeCell ref="VQ6:VQ8"/>
    <mergeCell ref="VR6:VR8"/>
    <mergeCell ref="VS6:VS8"/>
    <mergeCell ref="VT6:VT8"/>
    <mergeCell ref="VU6:VU8"/>
    <mergeCell ref="VJ6:VJ8"/>
    <mergeCell ref="VK6:VK8"/>
    <mergeCell ref="VL6:VL8"/>
    <mergeCell ref="VM6:VM8"/>
    <mergeCell ref="VN6:VN8"/>
    <mergeCell ref="VO6:VO8"/>
    <mergeCell ref="VD6:VD8"/>
    <mergeCell ref="VE6:VE8"/>
    <mergeCell ref="VF6:VF8"/>
    <mergeCell ref="VG6:VG8"/>
    <mergeCell ref="VH6:VH8"/>
    <mergeCell ref="VI6:VI8"/>
    <mergeCell ref="UX6:UX8"/>
    <mergeCell ref="UY6:UY8"/>
    <mergeCell ref="UZ6:UZ8"/>
    <mergeCell ref="VA6:VA8"/>
    <mergeCell ref="VB6:VB8"/>
    <mergeCell ref="VC6:VC8"/>
    <mergeCell ref="UR6:UR8"/>
    <mergeCell ref="US6:US8"/>
    <mergeCell ref="UT6:UT8"/>
    <mergeCell ref="UU6:UU8"/>
    <mergeCell ref="UV6:UV8"/>
    <mergeCell ref="UW6:UW8"/>
    <mergeCell ref="UL6:UL8"/>
    <mergeCell ref="UM6:UM8"/>
    <mergeCell ref="UN6:UN8"/>
    <mergeCell ref="UO6:UO8"/>
    <mergeCell ref="UP6:UP8"/>
    <mergeCell ref="UQ6:UQ8"/>
    <mergeCell ref="UF6:UF8"/>
    <mergeCell ref="UG6:UG8"/>
    <mergeCell ref="UH6:UH8"/>
    <mergeCell ref="UI6:UI8"/>
    <mergeCell ref="UJ6:UJ8"/>
    <mergeCell ref="UK6:UK8"/>
    <mergeCell ref="TZ6:TZ8"/>
    <mergeCell ref="UA6:UA8"/>
    <mergeCell ref="UB6:UB8"/>
    <mergeCell ref="UC6:UC8"/>
    <mergeCell ref="UD6:UD8"/>
    <mergeCell ref="UE6:UE8"/>
    <mergeCell ref="TT6:TT8"/>
    <mergeCell ref="TU6:TU8"/>
    <mergeCell ref="TV6:TV8"/>
    <mergeCell ref="TW6:TW8"/>
    <mergeCell ref="TX6:TX8"/>
    <mergeCell ref="TY6:TY8"/>
    <mergeCell ref="TN6:TN8"/>
    <mergeCell ref="TO6:TO8"/>
    <mergeCell ref="TP6:TP8"/>
    <mergeCell ref="TQ6:TQ8"/>
    <mergeCell ref="TR6:TR8"/>
    <mergeCell ref="TS6:TS8"/>
    <mergeCell ref="TH6:TH8"/>
    <mergeCell ref="TI6:TI8"/>
    <mergeCell ref="TJ6:TJ8"/>
    <mergeCell ref="TK6:TK8"/>
    <mergeCell ref="TL6:TL8"/>
    <mergeCell ref="TM6:TM8"/>
    <mergeCell ref="TB6:TB8"/>
    <mergeCell ref="TC6:TC8"/>
    <mergeCell ref="TD6:TD8"/>
    <mergeCell ref="TE6:TE8"/>
    <mergeCell ref="TF6:TF8"/>
    <mergeCell ref="TG6:TG8"/>
    <mergeCell ref="SV6:SV8"/>
    <mergeCell ref="SW6:SW8"/>
    <mergeCell ref="SX6:SX8"/>
    <mergeCell ref="SY6:SY8"/>
    <mergeCell ref="SZ6:SZ8"/>
    <mergeCell ref="TA6:TA8"/>
    <mergeCell ref="SP6:SP8"/>
    <mergeCell ref="SQ6:SQ8"/>
    <mergeCell ref="SR6:SR8"/>
    <mergeCell ref="SS6:SS8"/>
    <mergeCell ref="ST6:ST8"/>
    <mergeCell ref="SU6:SU8"/>
    <mergeCell ref="SJ6:SJ8"/>
    <mergeCell ref="SK6:SK8"/>
    <mergeCell ref="SL6:SL8"/>
    <mergeCell ref="SM6:SM8"/>
    <mergeCell ref="SN6:SN8"/>
    <mergeCell ref="SO6:SO8"/>
    <mergeCell ref="SD6:SD8"/>
    <mergeCell ref="SE6:SE8"/>
    <mergeCell ref="SF6:SF8"/>
    <mergeCell ref="SG6:SG8"/>
    <mergeCell ref="SH6:SH8"/>
    <mergeCell ref="SI6:SI8"/>
    <mergeCell ref="RX6:RX8"/>
    <mergeCell ref="RY6:RY8"/>
    <mergeCell ref="RZ6:RZ8"/>
    <mergeCell ref="SA6:SA8"/>
    <mergeCell ref="SB6:SB8"/>
    <mergeCell ref="SC6:SC8"/>
    <mergeCell ref="RR6:RR8"/>
    <mergeCell ref="RS6:RS8"/>
    <mergeCell ref="RT6:RT8"/>
    <mergeCell ref="RU6:RU8"/>
    <mergeCell ref="RV6:RV8"/>
    <mergeCell ref="RW6:RW8"/>
    <mergeCell ref="RL6:RL8"/>
    <mergeCell ref="RM6:RM8"/>
    <mergeCell ref="RN6:RN8"/>
    <mergeCell ref="RO6:RO8"/>
    <mergeCell ref="RP6:RP8"/>
    <mergeCell ref="RQ6:RQ8"/>
    <mergeCell ref="RF6:RF8"/>
    <mergeCell ref="RG6:RG8"/>
    <mergeCell ref="RH6:RH8"/>
    <mergeCell ref="RI6:RI8"/>
    <mergeCell ref="RJ6:RJ8"/>
    <mergeCell ref="RK6:RK8"/>
    <mergeCell ref="QZ6:QZ8"/>
    <mergeCell ref="RA6:RA8"/>
    <mergeCell ref="RB6:RB8"/>
    <mergeCell ref="RC6:RC8"/>
    <mergeCell ref="RD6:RD8"/>
    <mergeCell ref="RE6:RE8"/>
    <mergeCell ref="QT6:QT8"/>
    <mergeCell ref="QU6:QU8"/>
    <mergeCell ref="QV6:QV8"/>
    <mergeCell ref="QW6:QW8"/>
    <mergeCell ref="QX6:QX8"/>
    <mergeCell ref="QY6:QY8"/>
    <mergeCell ref="QN6:QN8"/>
    <mergeCell ref="QO6:QO8"/>
    <mergeCell ref="QP6:QP8"/>
    <mergeCell ref="QQ6:QQ8"/>
    <mergeCell ref="QR6:QR8"/>
    <mergeCell ref="QS6:QS8"/>
    <mergeCell ref="QH6:QH8"/>
    <mergeCell ref="QI6:QI8"/>
    <mergeCell ref="QJ6:QJ8"/>
    <mergeCell ref="QK6:QK8"/>
    <mergeCell ref="QL6:QL8"/>
    <mergeCell ref="QM6:QM8"/>
    <mergeCell ref="QB6:QB8"/>
    <mergeCell ref="QC6:QC8"/>
    <mergeCell ref="QD6:QD8"/>
    <mergeCell ref="QE6:QE8"/>
    <mergeCell ref="QF6:QF8"/>
    <mergeCell ref="QG6:QG8"/>
    <mergeCell ref="PV6:PV8"/>
    <mergeCell ref="PW6:PW8"/>
    <mergeCell ref="PX6:PX8"/>
    <mergeCell ref="PY6:PY8"/>
    <mergeCell ref="PZ6:PZ8"/>
    <mergeCell ref="QA6:QA8"/>
    <mergeCell ref="PP6:PP8"/>
    <mergeCell ref="PQ6:PQ8"/>
    <mergeCell ref="PR6:PR8"/>
    <mergeCell ref="PS6:PS8"/>
    <mergeCell ref="PT6:PT8"/>
    <mergeCell ref="PU6:PU8"/>
    <mergeCell ref="PJ6:PJ8"/>
    <mergeCell ref="PK6:PK8"/>
    <mergeCell ref="PL6:PL8"/>
    <mergeCell ref="PM6:PM8"/>
    <mergeCell ref="PN6:PN8"/>
    <mergeCell ref="PO6:PO8"/>
    <mergeCell ref="PD6:PD8"/>
    <mergeCell ref="PE6:PE8"/>
    <mergeCell ref="PF6:PF8"/>
    <mergeCell ref="PG6:PG8"/>
    <mergeCell ref="PH6:PH8"/>
    <mergeCell ref="PI6:PI8"/>
    <mergeCell ref="OX6:OX8"/>
    <mergeCell ref="OY6:OY8"/>
    <mergeCell ref="OZ6:OZ8"/>
    <mergeCell ref="PA6:PA8"/>
    <mergeCell ref="PB6:PB8"/>
    <mergeCell ref="PC6:PC8"/>
    <mergeCell ref="OR6:OR8"/>
    <mergeCell ref="OS6:OS8"/>
    <mergeCell ref="OT6:OT8"/>
    <mergeCell ref="OU6:OU8"/>
    <mergeCell ref="OV6:OV8"/>
    <mergeCell ref="OW6:OW8"/>
    <mergeCell ref="OL6:OL8"/>
    <mergeCell ref="OM6:OM8"/>
    <mergeCell ref="ON6:ON8"/>
    <mergeCell ref="OO6:OO8"/>
    <mergeCell ref="OP6:OP8"/>
    <mergeCell ref="OQ6:OQ8"/>
    <mergeCell ref="OF6:OF8"/>
    <mergeCell ref="OG6:OG8"/>
    <mergeCell ref="OH6:OH8"/>
    <mergeCell ref="OI6:OI8"/>
    <mergeCell ref="OJ6:OJ8"/>
    <mergeCell ref="OK6:OK8"/>
    <mergeCell ref="NZ6:NZ8"/>
    <mergeCell ref="OA6:OA8"/>
    <mergeCell ref="OB6:OB8"/>
    <mergeCell ref="OC6:OC8"/>
    <mergeCell ref="OD6:OD8"/>
    <mergeCell ref="OE6:OE8"/>
    <mergeCell ref="NT6:NT8"/>
    <mergeCell ref="NU6:NU8"/>
    <mergeCell ref="NV6:NV8"/>
    <mergeCell ref="NW6:NW8"/>
    <mergeCell ref="NX6:NX8"/>
    <mergeCell ref="NY6:NY8"/>
    <mergeCell ref="NN6:NN8"/>
    <mergeCell ref="NO6:NO8"/>
    <mergeCell ref="NP6:NP8"/>
    <mergeCell ref="NQ6:NQ8"/>
    <mergeCell ref="NR6:NR8"/>
    <mergeCell ref="NS6:NS8"/>
    <mergeCell ref="NH6:NH8"/>
    <mergeCell ref="NI6:NI8"/>
    <mergeCell ref="NJ6:NJ8"/>
    <mergeCell ref="NK6:NK8"/>
    <mergeCell ref="NL6:NL8"/>
    <mergeCell ref="NM6:NM8"/>
    <mergeCell ref="NB6:NB8"/>
    <mergeCell ref="NC6:NC8"/>
    <mergeCell ref="ND6:ND8"/>
    <mergeCell ref="NE6:NE8"/>
    <mergeCell ref="NF6:NF8"/>
    <mergeCell ref="NG6:NG8"/>
    <mergeCell ref="MV6:MV8"/>
    <mergeCell ref="MW6:MW8"/>
    <mergeCell ref="MX6:MX8"/>
    <mergeCell ref="MY6:MY8"/>
    <mergeCell ref="MZ6:MZ8"/>
    <mergeCell ref="NA6:NA8"/>
    <mergeCell ref="MP6:MP8"/>
    <mergeCell ref="MQ6:MQ8"/>
    <mergeCell ref="MR6:MR8"/>
    <mergeCell ref="MS6:MS8"/>
    <mergeCell ref="MT6:MT8"/>
    <mergeCell ref="MU6:MU8"/>
    <mergeCell ref="MJ6:MJ8"/>
    <mergeCell ref="MK6:MK8"/>
    <mergeCell ref="ML6:ML8"/>
    <mergeCell ref="MM6:MM8"/>
    <mergeCell ref="MN6:MN8"/>
    <mergeCell ref="MO6:MO8"/>
    <mergeCell ref="MD6:MD8"/>
    <mergeCell ref="ME6:ME8"/>
    <mergeCell ref="MF6:MF8"/>
    <mergeCell ref="MG6:MG8"/>
    <mergeCell ref="MH6:MH8"/>
    <mergeCell ref="MI6:MI8"/>
    <mergeCell ref="LX6:LX8"/>
    <mergeCell ref="LY6:LY8"/>
    <mergeCell ref="LZ6:LZ8"/>
    <mergeCell ref="MA6:MA8"/>
    <mergeCell ref="MB6:MB8"/>
    <mergeCell ref="MC6:MC8"/>
    <mergeCell ref="LR6:LR8"/>
    <mergeCell ref="LS6:LS8"/>
    <mergeCell ref="LT6:LT8"/>
    <mergeCell ref="LU6:LU8"/>
    <mergeCell ref="LV6:LV8"/>
    <mergeCell ref="LW6:LW8"/>
    <mergeCell ref="LL6:LL8"/>
    <mergeCell ref="LM6:LM8"/>
    <mergeCell ref="LN6:LN8"/>
    <mergeCell ref="LO6:LO8"/>
    <mergeCell ref="LP6:LP8"/>
    <mergeCell ref="LQ6:LQ8"/>
    <mergeCell ref="LF6:LF8"/>
    <mergeCell ref="LG6:LG8"/>
    <mergeCell ref="LH6:LH8"/>
    <mergeCell ref="LI6:LI8"/>
    <mergeCell ref="LJ6:LJ8"/>
    <mergeCell ref="LK6:LK8"/>
    <mergeCell ref="KZ6:KZ8"/>
    <mergeCell ref="LA6:LA8"/>
    <mergeCell ref="LB6:LB8"/>
    <mergeCell ref="LC6:LC8"/>
    <mergeCell ref="LD6:LD8"/>
    <mergeCell ref="LE6:LE8"/>
    <mergeCell ref="KT6:KT8"/>
    <mergeCell ref="KU6:KU8"/>
    <mergeCell ref="KV6:KV8"/>
    <mergeCell ref="KW6:KW8"/>
    <mergeCell ref="KX6:KX8"/>
    <mergeCell ref="KY6:KY8"/>
    <mergeCell ref="KN6:KN8"/>
    <mergeCell ref="KO6:KO8"/>
    <mergeCell ref="KP6:KP8"/>
    <mergeCell ref="KQ6:KQ8"/>
    <mergeCell ref="KR6:KR8"/>
    <mergeCell ref="KS6:KS8"/>
    <mergeCell ref="KH6:KH8"/>
    <mergeCell ref="KI6:KI8"/>
    <mergeCell ref="KJ6:KJ8"/>
    <mergeCell ref="KK6:KK8"/>
    <mergeCell ref="KL6:KL8"/>
    <mergeCell ref="KM6:KM8"/>
    <mergeCell ref="KB6:KB8"/>
    <mergeCell ref="KC6:KC8"/>
    <mergeCell ref="KD6:KD8"/>
    <mergeCell ref="KE6:KE8"/>
    <mergeCell ref="KF6:KF8"/>
    <mergeCell ref="KG6:KG8"/>
    <mergeCell ref="JV6:JV8"/>
    <mergeCell ref="JW6:JW8"/>
    <mergeCell ref="JX6:JX8"/>
    <mergeCell ref="JY6:JY8"/>
    <mergeCell ref="JZ6:JZ8"/>
    <mergeCell ref="KA6:KA8"/>
    <mergeCell ref="JP6:JP8"/>
    <mergeCell ref="JQ6:JQ8"/>
    <mergeCell ref="JR6:JR8"/>
    <mergeCell ref="JS6:JS8"/>
    <mergeCell ref="JT6:JT8"/>
    <mergeCell ref="JU6:JU8"/>
    <mergeCell ref="JJ6:JJ8"/>
    <mergeCell ref="JK6:JK8"/>
    <mergeCell ref="JL6:JL8"/>
    <mergeCell ref="JM6:JM8"/>
    <mergeCell ref="JN6:JN8"/>
    <mergeCell ref="JO6:JO8"/>
    <mergeCell ref="JD6:JD8"/>
    <mergeCell ref="JE6:JE8"/>
    <mergeCell ref="JF6:JF8"/>
    <mergeCell ref="JG6:JG8"/>
    <mergeCell ref="JH6:JH8"/>
    <mergeCell ref="JI6:JI8"/>
    <mergeCell ref="IX6:IX8"/>
    <mergeCell ref="IY6:IY8"/>
    <mergeCell ref="IZ6:IZ8"/>
    <mergeCell ref="JA6:JA8"/>
    <mergeCell ref="JB6:JB8"/>
    <mergeCell ref="JC6:JC8"/>
    <mergeCell ref="IR6:IR8"/>
    <mergeCell ref="IS6:IS8"/>
    <mergeCell ref="IT6:IT8"/>
    <mergeCell ref="IU6:IU8"/>
    <mergeCell ref="IV6:IV8"/>
    <mergeCell ref="IW6:IW8"/>
    <mergeCell ref="IL6:IL8"/>
    <mergeCell ref="IM6:IM8"/>
    <mergeCell ref="IN6:IN8"/>
    <mergeCell ref="IO6:IO8"/>
    <mergeCell ref="IP6:IP8"/>
    <mergeCell ref="IQ6:IQ8"/>
    <mergeCell ref="IF6:IF8"/>
    <mergeCell ref="IG6:IG8"/>
    <mergeCell ref="IH6:IH8"/>
    <mergeCell ref="II6:II8"/>
    <mergeCell ref="IJ6:IJ8"/>
    <mergeCell ref="IK6:IK8"/>
    <mergeCell ref="HZ6:HZ8"/>
    <mergeCell ref="IA6:IA8"/>
    <mergeCell ref="IB6:IB8"/>
    <mergeCell ref="IC6:IC8"/>
    <mergeCell ref="ID6:ID8"/>
    <mergeCell ref="IE6:IE8"/>
    <mergeCell ref="HT6:HT8"/>
    <mergeCell ref="HU6:HU8"/>
    <mergeCell ref="HV6:HV8"/>
    <mergeCell ref="HW6:HW8"/>
    <mergeCell ref="HX6:HX8"/>
    <mergeCell ref="HY6:HY8"/>
    <mergeCell ref="HN6:HN8"/>
    <mergeCell ref="HO6:HO8"/>
    <mergeCell ref="HP6:HP8"/>
    <mergeCell ref="HQ6:HQ8"/>
    <mergeCell ref="HR6:HR8"/>
    <mergeCell ref="HS6:HS8"/>
    <mergeCell ref="HH6:HH8"/>
    <mergeCell ref="HI6:HI8"/>
    <mergeCell ref="HJ6:HJ8"/>
    <mergeCell ref="HK6:HK8"/>
    <mergeCell ref="HL6:HL8"/>
    <mergeCell ref="HM6:HM8"/>
    <mergeCell ref="HB6:HB8"/>
    <mergeCell ref="HC6:HC8"/>
    <mergeCell ref="HD6:HD8"/>
    <mergeCell ref="HE6:HE8"/>
    <mergeCell ref="HF6:HF8"/>
    <mergeCell ref="HG6:HG8"/>
    <mergeCell ref="GV6:GV8"/>
    <mergeCell ref="GW6:GW8"/>
    <mergeCell ref="GX6:GX8"/>
    <mergeCell ref="GY6:GY8"/>
    <mergeCell ref="GZ6:GZ8"/>
    <mergeCell ref="HA6:HA8"/>
    <mergeCell ref="GP6:GP8"/>
    <mergeCell ref="GQ6:GQ8"/>
    <mergeCell ref="GR6:GR8"/>
    <mergeCell ref="GS6:GS8"/>
    <mergeCell ref="GT6:GT8"/>
    <mergeCell ref="GU6:GU8"/>
    <mergeCell ref="GJ6:GJ8"/>
    <mergeCell ref="GK6:GK8"/>
    <mergeCell ref="GL6:GL8"/>
    <mergeCell ref="GM6:GM8"/>
    <mergeCell ref="GN6:GN8"/>
    <mergeCell ref="GO6:GO8"/>
    <mergeCell ref="GD6:GD8"/>
    <mergeCell ref="GE6:GE8"/>
    <mergeCell ref="GF6:GF8"/>
    <mergeCell ref="GG6:GG8"/>
    <mergeCell ref="GH6:GH8"/>
    <mergeCell ref="GI6:GI8"/>
    <mergeCell ref="FX6:FX8"/>
    <mergeCell ref="FY6:FY8"/>
    <mergeCell ref="FZ6:FZ8"/>
    <mergeCell ref="GA6:GA8"/>
    <mergeCell ref="GB6:GB8"/>
    <mergeCell ref="GC6:GC8"/>
    <mergeCell ref="FR6:FR8"/>
    <mergeCell ref="FS6:FS8"/>
    <mergeCell ref="FT6:FT8"/>
    <mergeCell ref="FU6:FU8"/>
    <mergeCell ref="FV6:FV8"/>
    <mergeCell ref="FW6:FW8"/>
    <mergeCell ref="FL6:FL8"/>
    <mergeCell ref="FM6:FM8"/>
    <mergeCell ref="FN6:FN8"/>
    <mergeCell ref="FO6:FO8"/>
    <mergeCell ref="FP6:FP8"/>
    <mergeCell ref="FQ6:FQ8"/>
    <mergeCell ref="FF6:FF8"/>
    <mergeCell ref="FG6:FG8"/>
    <mergeCell ref="FH6:FH8"/>
    <mergeCell ref="FI6:FI8"/>
    <mergeCell ref="FJ6:FJ8"/>
    <mergeCell ref="FK6:FK8"/>
    <mergeCell ref="EZ6:EZ8"/>
    <mergeCell ref="FA6:FA8"/>
    <mergeCell ref="FB6:FB8"/>
    <mergeCell ref="FC6:FC8"/>
    <mergeCell ref="FD6:FD8"/>
    <mergeCell ref="FE6:FE8"/>
    <mergeCell ref="ET6:ET8"/>
    <mergeCell ref="EU6:EU8"/>
    <mergeCell ref="EV6:EV8"/>
    <mergeCell ref="EW6:EW8"/>
    <mergeCell ref="EX6:EX8"/>
    <mergeCell ref="EY6:EY8"/>
    <mergeCell ref="EN6:EN8"/>
    <mergeCell ref="EO6:EO8"/>
    <mergeCell ref="EP6:EP8"/>
    <mergeCell ref="EQ6:EQ8"/>
    <mergeCell ref="ER6:ER8"/>
    <mergeCell ref="ES6:ES8"/>
    <mergeCell ref="EH6:EH8"/>
    <mergeCell ref="EI6:EI8"/>
    <mergeCell ref="EJ6:EJ8"/>
    <mergeCell ref="EK6:EK8"/>
    <mergeCell ref="EL6:EL8"/>
    <mergeCell ref="EM6:EM8"/>
    <mergeCell ref="EB6:EB8"/>
    <mergeCell ref="EC6:EC8"/>
    <mergeCell ref="ED6:ED8"/>
    <mergeCell ref="EE6:EE8"/>
    <mergeCell ref="EF6:EF8"/>
    <mergeCell ref="EG6:EG8"/>
    <mergeCell ref="DV6:DV8"/>
    <mergeCell ref="DW6:DW8"/>
    <mergeCell ref="DX6:DX8"/>
    <mergeCell ref="DY6:DY8"/>
    <mergeCell ref="DZ6:DZ8"/>
    <mergeCell ref="EA6:EA8"/>
    <mergeCell ref="DP6:DP8"/>
    <mergeCell ref="DQ6:DQ8"/>
    <mergeCell ref="DR6:DR8"/>
    <mergeCell ref="DS6:DS8"/>
    <mergeCell ref="DT6:DT8"/>
    <mergeCell ref="DU6:DU8"/>
    <mergeCell ref="DJ6:DJ8"/>
    <mergeCell ref="DK6:DK8"/>
    <mergeCell ref="DL6:DL8"/>
    <mergeCell ref="DM6:DM8"/>
    <mergeCell ref="DN6:DN8"/>
    <mergeCell ref="DO6:DO8"/>
    <mergeCell ref="DD6:DD8"/>
    <mergeCell ref="DE6:DE8"/>
    <mergeCell ref="DF6:DF8"/>
    <mergeCell ref="DG6:DG8"/>
    <mergeCell ref="DH6:DH8"/>
    <mergeCell ref="DI6:DI8"/>
    <mergeCell ref="CX6:CX8"/>
    <mergeCell ref="CY6:CY8"/>
    <mergeCell ref="CZ6:CZ8"/>
    <mergeCell ref="DA6:DA8"/>
    <mergeCell ref="DB6:DB8"/>
    <mergeCell ref="DC6:DC8"/>
    <mergeCell ref="CR6:CR8"/>
    <mergeCell ref="CS6:CS8"/>
    <mergeCell ref="CT6:CT8"/>
    <mergeCell ref="CU6:CU8"/>
    <mergeCell ref="CV6:CV8"/>
    <mergeCell ref="CW6:CW8"/>
    <mergeCell ref="CL6:CL8"/>
    <mergeCell ref="CM6:CM8"/>
    <mergeCell ref="CN6:CN8"/>
    <mergeCell ref="CO6:CO8"/>
    <mergeCell ref="CP6:CP8"/>
    <mergeCell ref="CQ6:CQ8"/>
    <mergeCell ref="CF6:CF8"/>
    <mergeCell ref="CG6:CG8"/>
    <mergeCell ref="CH6:CH8"/>
    <mergeCell ref="CI6:CI8"/>
    <mergeCell ref="CJ6:CJ8"/>
    <mergeCell ref="CK6:CK8"/>
    <mergeCell ref="BZ6:BZ8"/>
    <mergeCell ref="CA6:CA8"/>
    <mergeCell ref="CB6:CB8"/>
    <mergeCell ref="CC6:CC8"/>
    <mergeCell ref="CD6:CD8"/>
    <mergeCell ref="CE6:CE8"/>
    <mergeCell ref="BT6:BT8"/>
    <mergeCell ref="BU6:BU8"/>
    <mergeCell ref="BV6:BV8"/>
    <mergeCell ref="BW6:BW8"/>
    <mergeCell ref="BX6:BX8"/>
    <mergeCell ref="BY6:BY8"/>
    <mergeCell ref="BN6:BN8"/>
    <mergeCell ref="BO6:BO8"/>
    <mergeCell ref="BP6:BP8"/>
    <mergeCell ref="BQ6:BQ8"/>
    <mergeCell ref="BR6:BR8"/>
    <mergeCell ref="BS6:BS8"/>
    <mergeCell ref="BH6:BH8"/>
    <mergeCell ref="BI6:BI8"/>
    <mergeCell ref="BJ6:BJ8"/>
    <mergeCell ref="BK6:BK8"/>
    <mergeCell ref="BL6:BL8"/>
    <mergeCell ref="BM6:BM8"/>
    <mergeCell ref="BB6:BB8"/>
    <mergeCell ref="BC6:BC8"/>
    <mergeCell ref="BD6:BD8"/>
    <mergeCell ref="BE6:BE8"/>
    <mergeCell ref="BF6:BF8"/>
    <mergeCell ref="BG6:BG8"/>
    <mergeCell ref="AV6:AV8"/>
    <mergeCell ref="AW6:AW8"/>
    <mergeCell ref="AX6:AX8"/>
    <mergeCell ref="AY6:AY8"/>
    <mergeCell ref="AZ6:AZ8"/>
    <mergeCell ref="BA6:BA8"/>
    <mergeCell ref="F6:F8"/>
    <mergeCell ref="G6:G8"/>
    <mergeCell ref="H6:H8"/>
    <mergeCell ref="I6:I8"/>
    <mergeCell ref="J6:J8"/>
    <mergeCell ref="K6:K8"/>
    <mergeCell ref="A1:E1"/>
    <mergeCell ref="A2:E2"/>
    <mergeCell ref="A3:E3"/>
    <mergeCell ref="A6:A8"/>
    <mergeCell ref="B6:B8"/>
    <mergeCell ref="C6:C8"/>
    <mergeCell ref="D6:D8"/>
    <mergeCell ref="E6:E8"/>
    <mergeCell ref="AP6:AP8"/>
    <mergeCell ref="AQ6:AQ8"/>
    <mergeCell ref="AR6:AR8"/>
    <mergeCell ref="AS6:AS8"/>
    <mergeCell ref="AT6:AT8"/>
    <mergeCell ref="AU6:AU8"/>
    <mergeCell ref="AJ6:AJ8"/>
    <mergeCell ref="AK6:AK8"/>
    <mergeCell ref="AL6:AL8"/>
    <mergeCell ref="AM6:AM8"/>
    <mergeCell ref="AN6:AN8"/>
    <mergeCell ref="AO6:AO8"/>
    <mergeCell ref="AD6:AD8"/>
    <mergeCell ref="AE6:AE8"/>
    <mergeCell ref="AF6:AF8"/>
    <mergeCell ref="AG6:AG8"/>
    <mergeCell ref="AH6:AH8"/>
    <mergeCell ref="AI6:AI8"/>
    <mergeCell ref="X6:X8"/>
    <mergeCell ref="Y6:Y8"/>
    <mergeCell ref="Z6:Z8"/>
    <mergeCell ref="AA6:AA8"/>
    <mergeCell ref="AB6:AB8"/>
    <mergeCell ref="AC6:AC8"/>
    <mergeCell ref="R6:R8"/>
    <mergeCell ref="S6:S8"/>
    <mergeCell ref="T6:T8"/>
    <mergeCell ref="U6:U8"/>
    <mergeCell ref="V6:V8"/>
    <mergeCell ref="W6:W8"/>
    <mergeCell ref="L6:L8"/>
    <mergeCell ref="M6:M8"/>
    <mergeCell ref="N6:N8"/>
    <mergeCell ref="O6:O8"/>
    <mergeCell ref="P6:P8"/>
    <mergeCell ref="Q6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E18F-D825-463C-8069-BFACB99514AD}">
  <dimension ref="A1:V353"/>
  <sheetViews>
    <sheetView workbookViewId="0">
      <selection activeCell="L39" sqref="L39:M39"/>
    </sheetView>
  </sheetViews>
  <sheetFormatPr defaultRowHeight="12.75" x14ac:dyDescent="0.2"/>
  <cols>
    <col min="1" max="1" width="5" style="13" customWidth="1"/>
    <col min="2" max="2" width="15.140625" style="13" customWidth="1"/>
    <col min="3" max="3" width="2" style="13" customWidth="1"/>
    <col min="4" max="4" width="37.5703125" style="13" customWidth="1"/>
    <col min="5" max="5" width="0.85546875" style="13" customWidth="1"/>
    <col min="6" max="6" width="2" style="13" customWidth="1"/>
    <col min="7" max="7" width="8.140625" style="13" customWidth="1"/>
    <col min="8" max="8" width="11.140625" style="13" customWidth="1"/>
    <col min="9" max="9" width="10.140625" style="13" customWidth="1"/>
    <col min="10" max="11" width="21.42578125" style="13" customWidth="1"/>
    <col min="12" max="12" width="6.5703125" style="13" customWidth="1"/>
    <col min="13" max="15" width="0.5703125" style="13" customWidth="1"/>
    <col min="16" max="16" width="9.140625" style="13"/>
    <col min="17" max="17" width="0.5703125" style="13" customWidth="1"/>
    <col min="18" max="18" width="9.7109375" style="13" customWidth="1"/>
    <col min="19" max="19" width="0.5703125" style="13" customWidth="1"/>
    <col min="20" max="20" width="9.140625" style="13"/>
    <col min="21" max="21" width="23.85546875" style="13" customWidth="1"/>
    <col min="22" max="22" width="15.42578125" style="40" bestFit="1" customWidth="1"/>
    <col min="23" max="256" width="9.140625" style="13"/>
    <col min="257" max="257" width="5" style="13" customWidth="1"/>
    <col min="258" max="258" width="15.140625" style="13" customWidth="1"/>
    <col min="259" max="259" width="2" style="13" customWidth="1"/>
    <col min="260" max="260" width="37.5703125" style="13" customWidth="1"/>
    <col min="261" max="261" width="0.85546875" style="13" customWidth="1"/>
    <col min="262" max="262" width="2" style="13" customWidth="1"/>
    <col min="263" max="263" width="8.140625" style="13" customWidth="1"/>
    <col min="264" max="264" width="11.140625" style="13" customWidth="1"/>
    <col min="265" max="265" width="10.140625" style="13" customWidth="1"/>
    <col min="266" max="266" width="10" style="13" customWidth="1"/>
    <col min="267" max="267" width="10.140625" style="13" customWidth="1"/>
    <col min="268" max="268" width="6.5703125" style="13" customWidth="1"/>
    <col min="269" max="271" width="0.5703125" style="13" customWidth="1"/>
    <col min="272" max="272" width="9.140625" style="13"/>
    <col min="273" max="273" width="0.5703125" style="13" customWidth="1"/>
    <col min="274" max="274" width="9.7109375" style="13" customWidth="1"/>
    <col min="275" max="275" width="0.5703125" style="13" customWidth="1"/>
    <col min="276" max="512" width="9.140625" style="13"/>
    <col min="513" max="513" width="5" style="13" customWidth="1"/>
    <col min="514" max="514" width="15.140625" style="13" customWidth="1"/>
    <col min="515" max="515" width="2" style="13" customWidth="1"/>
    <col min="516" max="516" width="37.5703125" style="13" customWidth="1"/>
    <col min="517" max="517" width="0.85546875" style="13" customWidth="1"/>
    <col min="518" max="518" width="2" style="13" customWidth="1"/>
    <col min="519" max="519" width="8.140625" style="13" customWidth="1"/>
    <col min="520" max="520" width="11.140625" style="13" customWidth="1"/>
    <col min="521" max="521" width="10.140625" style="13" customWidth="1"/>
    <col min="522" max="522" width="10" style="13" customWidth="1"/>
    <col min="523" max="523" width="10.140625" style="13" customWidth="1"/>
    <col min="524" max="524" width="6.5703125" style="13" customWidth="1"/>
    <col min="525" max="527" width="0.5703125" style="13" customWidth="1"/>
    <col min="528" max="528" width="9.140625" style="13"/>
    <col min="529" max="529" width="0.5703125" style="13" customWidth="1"/>
    <col min="530" max="530" width="9.7109375" style="13" customWidth="1"/>
    <col min="531" max="531" width="0.5703125" style="13" customWidth="1"/>
    <col min="532" max="768" width="9.140625" style="13"/>
    <col min="769" max="769" width="5" style="13" customWidth="1"/>
    <col min="770" max="770" width="15.140625" style="13" customWidth="1"/>
    <col min="771" max="771" width="2" style="13" customWidth="1"/>
    <col min="772" max="772" width="37.5703125" style="13" customWidth="1"/>
    <col min="773" max="773" width="0.85546875" style="13" customWidth="1"/>
    <col min="774" max="774" width="2" style="13" customWidth="1"/>
    <col min="775" max="775" width="8.140625" style="13" customWidth="1"/>
    <col min="776" max="776" width="11.140625" style="13" customWidth="1"/>
    <col min="777" max="777" width="10.140625" style="13" customWidth="1"/>
    <col min="778" max="778" width="10" style="13" customWidth="1"/>
    <col min="779" max="779" width="10.140625" style="13" customWidth="1"/>
    <col min="780" max="780" width="6.5703125" style="13" customWidth="1"/>
    <col min="781" max="783" width="0.5703125" style="13" customWidth="1"/>
    <col min="784" max="784" width="9.140625" style="13"/>
    <col min="785" max="785" width="0.5703125" style="13" customWidth="1"/>
    <col min="786" max="786" width="9.7109375" style="13" customWidth="1"/>
    <col min="787" max="787" width="0.5703125" style="13" customWidth="1"/>
    <col min="788" max="1024" width="9.140625" style="13"/>
    <col min="1025" max="1025" width="5" style="13" customWidth="1"/>
    <col min="1026" max="1026" width="15.140625" style="13" customWidth="1"/>
    <col min="1027" max="1027" width="2" style="13" customWidth="1"/>
    <col min="1028" max="1028" width="37.5703125" style="13" customWidth="1"/>
    <col min="1029" max="1029" width="0.85546875" style="13" customWidth="1"/>
    <col min="1030" max="1030" width="2" style="13" customWidth="1"/>
    <col min="1031" max="1031" width="8.140625" style="13" customWidth="1"/>
    <col min="1032" max="1032" width="11.140625" style="13" customWidth="1"/>
    <col min="1033" max="1033" width="10.140625" style="13" customWidth="1"/>
    <col min="1034" max="1034" width="10" style="13" customWidth="1"/>
    <col min="1035" max="1035" width="10.140625" style="13" customWidth="1"/>
    <col min="1036" max="1036" width="6.5703125" style="13" customWidth="1"/>
    <col min="1037" max="1039" width="0.5703125" style="13" customWidth="1"/>
    <col min="1040" max="1040" width="9.140625" style="13"/>
    <col min="1041" max="1041" width="0.5703125" style="13" customWidth="1"/>
    <col min="1042" max="1042" width="9.7109375" style="13" customWidth="1"/>
    <col min="1043" max="1043" width="0.5703125" style="13" customWidth="1"/>
    <col min="1044" max="1280" width="9.140625" style="13"/>
    <col min="1281" max="1281" width="5" style="13" customWidth="1"/>
    <col min="1282" max="1282" width="15.140625" style="13" customWidth="1"/>
    <col min="1283" max="1283" width="2" style="13" customWidth="1"/>
    <col min="1284" max="1284" width="37.5703125" style="13" customWidth="1"/>
    <col min="1285" max="1285" width="0.85546875" style="13" customWidth="1"/>
    <col min="1286" max="1286" width="2" style="13" customWidth="1"/>
    <col min="1287" max="1287" width="8.140625" style="13" customWidth="1"/>
    <col min="1288" max="1288" width="11.140625" style="13" customWidth="1"/>
    <col min="1289" max="1289" width="10.140625" style="13" customWidth="1"/>
    <col min="1290" max="1290" width="10" style="13" customWidth="1"/>
    <col min="1291" max="1291" width="10.140625" style="13" customWidth="1"/>
    <col min="1292" max="1292" width="6.5703125" style="13" customWidth="1"/>
    <col min="1293" max="1295" width="0.5703125" style="13" customWidth="1"/>
    <col min="1296" max="1296" width="9.140625" style="13"/>
    <col min="1297" max="1297" width="0.5703125" style="13" customWidth="1"/>
    <col min="1298" max="1298" width="9.7109375" style="13" customWidth="1"/>
    <col min="1299" max="1299" width="0.5703125" style="13" customWidth="1"/>
    <col min="1300" max="1536" width="9.140625" style="13"/>
    <col min="1537" max="1537" width="5" style="13" customWidth="1"/>
    <col min="1538" max="1538" width="15.140625" style="13" customWidth="1"/>
    <col min="1539" max="1539" width="2" style="13" customWidth="1"/>
    <col min="1540" max="1540" width="37.5703125" style="13" customWidth="1"/>
    <col min="1541" max="1541" width="0.85546875" style="13" customWidth="1"/>
    <col min="1542" max="1542" width="2" style="13" customWidth="1"/>
    <col min="1543" max="1543" width="8.140625" style="13" customWidth="1"/>
    <col min="1544" max="1544" width="11.140625" style="13" customWidth="1"/>
    <col min="1545" max="1545" width="10.140625" style="13" customWidth="1"/>
    <col min="1546" max="1546" width="10" style="13" customWidth="1"/>
    <col min="1547" max="1547" width="10.140625" style="13" customWidth="1"/>
    <col min="1548" max="1548" width="6.5703125" style="13" customWidth="1"/>
    <col min="1549" max="1551" width="0.5703125" style="13" customWidth="1"/>
    <col min="1552" max="1552" width="9.140625" style="13"/>
    <col min="1553" max="1553" width="0.5703125" style="13" customWidth="1"/>
    <col min="1554" max="1554" width="9.7109375" style="13" customWidth="1"/>
    <col min="1555" max="1555" width="0.5703125" style="13" customWidth="1"/>
    <col min="1556" max="1792" width="9.140625" style="13"/>
    <col min="1793" max="1793" width="5" style="13" customWidth="1"/>
    <col min="1794" max="1794" width="15.140625" style="13" customWidth="1"/>
    <col min="1795" max="1795" width="2" style="13" customWidth="1"/>
    <col min="1796" max="1796" width="37.5703125" style="13" customWidth="1"/>
    <col min="1797" max="1797" width="0.85546875" style="13" customWidth="1"/>
    <col min="1798" max="1798" width="2" style="13" customWidth="1"/>
    <col min="1799" max="1799" width="8.140625" style="13" customWidth="1"/>
    <col min="1800" max="1800" width="11.140625" style="13" customWidth="1"/>
    <col min="1801" max="1801" width="10.140625" style="13" customWidth="1"/>
    <col min="1802" max="1802" width="10" style="13" customWidth="1"/>
    <col min="1803" max="1803" width="10.140625" style="13" customWidth="1"/>
    <col min="1804" max="1804" width="6.5703125" style="13" customWidth="1"/>
    <col min="1805" max="1807" width="0.5703125" style="13" customWidth="1"/>
    <col min="1808" max="1808" width="9.140625" style="13"/>
    <col min="1809" max="1809" width="0.5703125" style="13" customWidth="1"/>
    <col min="1810" max="1810" width="9.7109375" style="13" customWidth="1"/>
    <col min="1811" max="1811" width="0.5703125" style="13" customWidth="1"/>
    <col min="1812" max="2048" width="9.140625" style="13"/>
    <col min="2049" max="2049" width="5" style="13" customWidth="1"/>
    <col min="2050" max="2050" width="15.140625" style="13" customWidth="1"/>
    <col min="2051" max="2051" width="2" style="13" customWidth="1"/>
    <col min="2052" max="2052" width="37.5703125" style="13" customWidth="1"/>
    <col min="2053" max="2053" width="0.85546875" style="13" customWidth="1"/>
    <col min="2054" max="2054" width="2" style="13" customWidth="1"/>
    <col min="2055" max="2055" width="8.140625" style="13" customWidth="1"/>
    <col min="2056" max="2056" width="11.140625" style="13" customWidth="1"/>
    <col min="2057" max="2057" width="10.140625" style="13" customWidth="1"/>
    <col min="2058" max="2058" width="10" style="13" customWidth="1"/>
    <col min="2059" max="2059" width="10.140625" style="13" customWidth="1"/>
    <col min="2060" max="2060" width="6.5703125" style="13" customWidth="1"/>
    <col min="2061" max="2063" width="0.5703125" style="13" customWidth="1"/>
    <col min="2064" max="2064" width="9.140625" style="13"/>
    <col min="2065" max="2065" width="0.5703125" style="13" customWidth="1"/>
    <col min="2066" max="2066" width="9.7109375" style="13" customWidth="1"/>
    <col min="2067" max="2067" width="0.5703125" style="13" customWidth="1"/>
    <col min="2068" max="2304" width="9.140625" style="13"/>
    <col min="2305" max="2305" width="5" style="13" customWidth="1"/>
    <col min="2306" max="2306" width="15.140625" style="13" customWidth="1"/>
    <col min="2307" max="2307" width="2" style="13" customWidth="1"/>
    <col min="2308" max="2308" width="37.5703125" style="13" customWidth="1"/>
    <col min="2309" max="2309" width="0.85546875" style="13" customWidth="1"/>
    <col min="2310" max="2310" width="2" style="13" customWidth="1"/>
    <col min="2311" max="2311" width="8.140625" style="13" customWidth="1"/>
    <col min="2312" max="2312" width="11.140625" style="13" customWidth="1"/>
    <col min="2313" max="2313" width="10.140625" style="13" customWidth="1"/>
    <col min="2314" max="2314" width="10" style="13" customWidth="1"/>
    <col min="2315" max="2315" width="10.140625" style="13" customWidth="1"/>
    <col min="2316" max="2316" width="6.5703125" style="13" customWidth="1"/>
    <col min="2317" max="2319" width="0.5703125" style="13" customWidth="1"/>
    <col min="2320" max="2320" width="9.140625" style="13"/>
    <col min="2321" max="2321" width="0.5703125" style="13" customWidth="1"/>
    <col min="2322" max="2322" width="9.7109375" style="13" customWidth="1"/>
    <col min="2323" max="2323" width="0.5703125" style="13" customWidth="1"/>
    <col min="2324" max="2560" width="9.140625" style="13"/>
    <col min="2561" max="2561" width="5" style="13" customWidth="1"/>
    <col min="2562" max="2562" width="15.140625" style="13" customWidth="1"/>
    <col min="2563" max="2563" width="2" style="13" customWidth="1"/>
    <col min="2564" max="2564" width="37.5703125" style="13" customWidth="1"/>
    <col min="2565" max="2565" width="0.85546875" style="13" customWidth="1"/>
    <col min="2566" max="2566" width="2" style="13" customWidth="1"/>
    <col min="2567" max="2567" width="8.140625" style="13" customWidth="1"/>
    <col min="2568" max="2568" width="11.140625" style="13" customWidth="1"/>
    <col min="2569" max="2569" width="10.140625" style="13" customWidth="1"/>
    <col min="2570" max="2570" width="10" style="13" customWidth="1"/>
    <col min="2571" max="2571" width="10.140625" style="13" customWidth="1"/>
    <col min="2572" max="2572" width="6.5703125" style="13" customWidth="1"/>
    <col min="2573" max="2575" width="0.5703125" style="13" customWidth="1"/>
    <col min="2576" max="2576" width="9.140625" style="13"/>
    <col min="2577" max="2577" width="0.5703125" style="13" customWidth="1"/>
    <col min="2578" max="2578" width="9.7109375" style="13" customWidth="1"/>
    <col min="2579" max="2579" width="0.5703125" style="13" customWidth="1"/>
    <col min="2580" max="2816" width="9.140625" style="13"/>
    <col min="2817" max="2817" width="5" style="13" customWidth="1"/>
    <col min="2818" max="2818" width="15.140625" style="13" customWidth="1"/>
    <col min="2819" max="2819" width="2" style="13" customWidth="1"/>
    <col min="2820" max="2820" width="37.5703125" style="13" customWidth="1"/>
    <col min="2821" max="2821" width="0.85546875" style="13" customWidth="1"/>
    <col min="2822" max="2822" width="2" style="13" customWidth="1"/>
    <col min="2823" max="2823" width="8.140625" style="13" customWidth="1"/>
    <col min="2824" max="2824" width="11.140625" style="13" customWidth="1"/>
    <col min="2825" max="2825" width="10.140625" style="13" customWidth="1"/>
    <col min="2826" max="2826" width="10" style="13" customWidth="1"/>
    <col min="2827" max="2827" width="10.140625" style="13" customWidth="1"/>
    <col min="2828" max="2828" width="6.5703125" style="13" customWidth="1"/>
    <col min="2829" max="2831" width="0.5703125" style="13" customWidth="1"/>
    <col min="2832" max="2832" width="9.140625" style="13"/>
    <col min="2833" max="2833" width="0.5703125" style="13" customWidth="1"/>
    <col min="2834" max="2834" width="9.7109375" style="13" customWidth="1"/>
    <col min="2835" max="2835" width="0.5703125" style="13" customWidth="1"/>
    <col min="2836" max="3072" width="9.140625" style="13"/>
    <col min="3073" max="3073" width="5" style="13" customWidth="1"/>
    <col min="3074" max="3074" width="15.140625" style="13" customWidth="1"/>
    <col min="3075" max="3075" width="2" style="13" customWidth="1"/>
    <col min="3076" max="3076" width="37.5703125" style="13" customWidth="1"/>
    <col min="3077" max="3077" width="0.85546875" style="13" customWidth="1"/>
    <col min="3078" max="3078" width="2" style="13" customWidth="1"/>
    <col min="3079" max="3079" width="8.140625" style="13" customWidth="1"/>
    <col min="3080" max="3080" width="11.140625" style="13" customWidth="1"/>
    <col min="3081" max="3081" width="10.140625" style="13" customWidth="1"/>
    <col min="3082" max="3082" width="10" style="13" customWidth="1"/>
    <col min="3083" max="3083" width="10.140625" style="13" customWidth="1"/>
    <col min="3084" max="3084" width="6.5703125" style="13" customWidth="1"/>
    <col min="3085" max="3087" width="0.5703125" style="13" customWidth="1"/>
    <col min="3088" max="3088" width="9.140625" style="13"/>
    <col min="3089" max="3089" width="0.5703125" style="13" customWidth="1"/>
    <col min="3090" max="3090" width="9.7109375" style="13" customWidth="1"/>
    <col min="3091" max="3091" width="0.5703125" style="13" customWidth="1"/>
    <col min="3092" max="3328" width="9.140625" style="13"/>
    <col min="3329" max="3329" width="5" style="13" customWidth="1"/>
    <col min="3330" max="3330" width="15.140625" style="13" customWidth="1"/>
    <col min="3331" max="3331" width="2" style="13" customWidth="1"/>
    <col min="3332" max="3332" width="37.5703125" style="13" customWidth="1"/>
    <col min="3333" max="3333" width="0.85546875" style="13" customWidth="1"/>
    <col min="3334" max="3334" width="2" style="13" customWidth="1"/>
    <col min="3335" max="3335" width="8.140625" style="13" customWidth="1"/>
    <col min="3336" max="3336" width="11.140625" style="13" customWidth="1"/>
    <col min="3337" max="3337" width="10.140625" style="13" customWidth="1"/>
    <col min="3338" max="3338" width="10" style="13" customWidth="1"/>
    <col min="3339" max="3339" width="10.140625" style="13" customWidth="1"/>
    <col min="3340" max="3340" width="6.5703125" style="13" customWidth="1"/>
    <col min="3341" max="3343" width="0.5703125" style="13" customWidth="1"/>
    <col min="3344" max="3344" width="9.140625" style="13"/>
    <col min="3345" max="3345" width="0.5703125" style="13" customWidth="1"/>
    <col min="3346" max="3346" width="9.7109375" style="13" customWidth="1"/>
    <col min="3347" max="3347" width="0.5703125" style="13" customWidth="1"/>
    <col min="3348" max="3584" width="9.140625" style="13"/>
    <col min="3585" max="3585" width="5" style="13" customWidth="1"/>
    <col min="3586" max="3586" width="15.140625" style="13" customWidth="1"/>
    <col min="3587" max="3587" width="2" style="13" customWidth="1"/>
    <col min="3588" max="3588" width="37.5703125" style="13" customWidth="1"/>
    <col min="3589" max="3589" width="0.85546875" style="13" customWidth="1"/>
    <col min="3590" max="3590" width="2" style="13" customWidth="1"/>
    <col min="3591" max="3591" width="8.140625" style="13" customWidth="1"/>
    <col min="3592" max="3592" width="11.140625" style="13" customWidth="1"/>
    <col min="3593" max="3593" width="10.140625" style="13" customWidth="1"/>
    <col min="3594" max="3594" width="10" style="13" customWidth="1"/>
    <col min="3595" max="3595" width="10.140625" style="13" customWidth="1"/>
    <col min="3596" max="3596" width="6.5703125" style="13" customWidth="1"/>
    <col min="3597" max="3599" width="0.5703125" style="13" customWidth="1"/>
    <col min="3600" max="3600" width="9.140625" style="13"/>
    <col min="3601" max="3601" width="0.5703125" style="13" customWidth="1"/>
    <col min="3602" max="3602" width="9.7109375" style="13" customWidth="1"/>
    <col min="3603" max="3603" width="0.5703125" style="13" customWidth="1"/>
    <col min="3604" max="3840" width="9.140625" style="13"/>
    <col min="3841" max="3841" width="5" style="13" customWidth="1"/>
    <col min="3842" max="3842" width="15.140625" style="13" customWidth="1"/>
    <col min="3843" max="3843" width="2" style="13" customWidth="1"/>
    <col min="3844" max="3844" width="37.5703125" style="13" customWidth="1"/>
    <col min="3845" max="3845" width="0.85546875" style="13" customWidth="1"/>
    <col min="3846" max="3846" width="2" style="13" customWidth="1"/>
    <col min="3847" max="3847" width="8.140625" style="13" customWidth="1"/>
    <col min="3848" max="3848" width="11.140625" style="13" customWidth="1"/>
    <col min="3849" max="3849" width="10.140625" style="13" customWidth="1"/>
    <col min="3850" max="3850" width="10" style="13" customWidth="1"/>
    <col min="3851" max="3851" width="10.140625" style="13" customWidth="1"/>
    <col min="3852" max="3852" width="6.5703125" style="13" customWidth="1"/>
    <col min="3853" max="3855" width="0.5703125" style="13" customWidth="1"/>
    <col min="3856" max="3856" width="9.140625" style="13"/>
    <col min="3857" max="3857" width="0.5703125" style="13" customWidth="1"/>
    <col min="3858" max="3858" width="9.7109375" style="13" customWidth="1"/>
    <col min="3859" max="3859" width="0.5703125" style="13" customWidth="1"/>
    <col min="3860" max="4096" width="9.140625" style="13"/>
    <col min="4097" max="4097" width="5" style="13" customWidth="1"/>
    <col min="4098" max="4098" width="15.140625" style="13" customWidth="1"/>
    <col min="4099" max="4099" width="2" style="13" customWidth="1"/>
    <col min="4100" max="4100" width="37.5703125" style="13" customWidth="1"/>
    <col min="4101" max="4101" width="0.85546875" style="13" customWidth="1"/>
    <col min="4102" max="4102" width="2" style="13" customWidth="1"/>
    <col min="4103" max="4103" width="8.140625" style="13" customWidth="1"/>
    <col min="4104" max="4104" width="11.140625" style="13" customWidth="1"/>
    <col min="4105" max="4105" width="10.140625" style="13" customWidth="1"/>
    <col min="4106" max="4106" width="10" style="13" customWidth="1"/>
    <col min="4107" max="4107" width="10.140625" style="13" customWidth="1"/>
    <col min="4108" max="4108" width="6.5703125" style="13" customWidth="1"/>
    <col min="4109" max="4111" width="0.5703125" style="13" customWidth="1"/>
    <col min="4112" max="4112" width="9.140625" style="13"/>
    <col min="4113" max="4113" width="0.5703125" style="13" customWidth="1"/>
    <col min="4114" max="4114" width="9.7109375" style="13" customWidth="1"/>
    <col min="4115" max="4115" width="0.5703125" style="13" customWidth="1"/>
    <col min="4116" max="4352" width="9.140625" style="13"/>
    <col min="4353" max="4353" width="5" style="13" customWidth="1"/>
    <col min="4354" max="4354" width="15.140625" style="13" customWidth="1"/>
    <col min="4355" max="4355" width="2" style="13" customWidth="1"/>
    <col min="4356" max="4356" width="37.5703125" style="13" customWidth="1"/>
    <col min="4357" max="4357" width="0.85546875" style="13" customWidth="1"/>
    <col min="4358" max="4358" width="2" style="13" customWidth="1"/>
    <col min="4359" max="4359" width="8.140625" style="13" customWidth="1"/>
    <col min="4360" max="4360" width="11.140625" style="13" customWidth="1"/>
    <col min="4361" max="4361" width="10.140625" style="13" customWidth="1"/>
    <col min="4362" max="4362" width="10" style="13" customWidth="1"/>
    <col min="4363" max="4363" width="10.140625" style="13" customWidth="1"/>
    <col min="4364" max="4364" width="6.5703125" style="13" customWidth="1"/>
    <col min="4365" max="4367" width="0.5703125" style="13" customWidth="1"/>
    <col min="4368" max="4368" width="9.140625" style="13"/>
    <col min="4369" max="4369" width="0.5703125" style="13" customWidth="1"/>
    <col min="4370" max="4370" width="9.7109375" style="13" customWidth="1"/>
    <col min="4371" max="4371" width="0.5703125" style="13" customWidth="1"/>
    <col min="4372" max="4608" width="9.140625" style="13"/>
    <col min="4609" max="4609" width="5" style="13" customWidth="1"/>
    <col min="4610" max="4610" width="15.140625" style="13" customWidth="1"/>
    <col min="4611" max="4611" width="2" style="13" customWidth="1"/>
    <col min="4612" max="4612" width="37.5703125" style="13" customWidth="1"/>
    <col min="4613" max="4613" width="0.85546875" style="13" customWidth="1"/>
    <col min="4614" max="4614" width="2" style="13" customWidth="1"/>
    <col min="4615" max="4615" width="8.140625" style="13" customWidth="1"/>
    <col min="4616" max="4616" width="11.140625" style="13" customWidth="1"/>
    <col min="4617" max="4617" width="10.140625" style="13" customWidth="1"/>
    <col min="4618" max="4618" width="10" style="13" customWidth="1"/>
    <col min="4619" max="4619" width="10.140625" style="13" customWidth="1"/>
    <col min="4620" max="4620" width="6.5703125" style="13" customWidth="1"/>
    <col min="4621" max="4623" width="0.5703125" style="13" customWidth="1"/>
    <col min="4624" max="4624" width="9.140625" style="13"/>
    <col min="4625" max="4625" width="0.5703125" style="13" customWidth="1"/>
    <col min="4626" max="4626" width="9.7109375" style="13" customWidth="1"/>
    <col min="4627" max="4627" width="0.5703125" style="13" customWidth="1"/>
    <col min="4628" max="4864" width="9.140625" style="13"/>
    <col min="4865" max="4865" width="5" style="13" customWidth="1"/>
    <col min="4866" max="4866" width="15.140625" style="13" customWidth="1"/>
    <col min="4867" max="4867" width="2" style="13" customWidth="1"/>
    <col min="4868" max="4868" width="37.5703125" style="13" customWidth="1"/>
    <col min="4869" max="4869" width="0.85546875" style="13" customWidth="1"/>
    <col min="4870" max="4870" width="2" style="13" customWidth="1"/>
    <col min="4871" max="4871" width="8.140625" style="13" customWidth="1"/>
    <col min="4872" max="4872" width="11.140625" style="13" customWidth="1"/>
    <col min="4873" max="4873" width="10.140625" style="13" customWidth="1"/>
    <col min="4874" max="4874" width="10" style="13" customWidth="1"/>
    <col min="4875" max="4875" width="10.140625" style="13" customWidth="1"/>
    <col min="4876" max="4876" width="6.5703125" style="13" customWidth="1"/>
    <col min="4877" max="4879" width="0.5703125" style="13" customWidth="1"/>
    <col min="4880" max="4880" width="9.140625" style="13"/>
    <col min="4881" max="4881" width="0.5703125" style="13" customWidth="1"/>
    <col min="4882" max="4882" width="9.7109375" style="13" customWidth="1"/>
    <col min="4883" max="4883" width="0.5703125" style="13" customWidth="1"/>
    <col min="4884" max="5120" width="9.140625" style="13"/>
    <col min="5121" max="5121" width="5" style="13" customWidth="1"/>
    <col min="5122" max="5122" width="15.140625" style="13" customWidth="1"/>
    <col min="5123" max="5123" width="2" style="13" customWidth="1"/>
    <col min="5124" max="5124" width="37.5703125" style="13" customWidth="1"/>
    <col min="5125" max="5125" width="0.85546875" style="13" customWidth="1"/>
    <col min="5126" max="5126" width="2" style="13" customWidth="1"/>
    <col min="5127" max="5127" width="8.140625" style="13" customWidth="1"/>
    <col min="5128" max="5128" width="11.140625" style="13" customWidth="1"/>
    <col min="5129" max="5129" width="10.140625" style="13" customWidth="1"/>
    <col min="5130" max="5130" width="10" style="13" customWidth="1"/>
    <col min="5131" max="5131" width="10.140625" style="13" customWidth="1"/>
    <col min="5132" max="5132" width="6.5703125" style="13" customWidth="1"/>
    <col min="5133" max="5135" width="0.5703125" style="13" customWidth="1"/>
    <col min="5136" max="5136" width="9.140625" style="13"/>
    <col min="5137" max="5137" width="0.5703125" style="13" customWidth="1"/>
    <col min="5138" max="5138" width="9.7109375" style="13" customWidth="1"/>
    <col min="5139" max="5139" width="0.5703125" style="13" customWidth="1"/>
    <col min="5140" max="5376" width="9.140625" style="13"/>
    <col min="5377" max="5377" width="5" style="13" customWidth="1"/>
    <col min="5378" max="5378" width="15.140625" style="13" customWidth="1"/>
    <col min="5379" max="5379" width="2" style="13" customWidth="1"/>
    <col min="5380" max="5380" width="37.5703125" style="13" customWidth="1"/>
    <col min="5381" max="5381" width="0.85546875" style="13" customWidth="1"/>
    <col min="5382" max="5382" width="2" style="13" customWidth="1"/>
    <col min="5383" max="5383" width="8.140625" style="13" customWidth="1"/>
    <col min="5384" max="5384" width="11.140625" style="13" customWidth="1"/>
    <col min="5385" max="5385" width="10.140625" style="13" customWidth="1"/>
    <col min="5386" max="5386" width="10" style="13" customWidth="1"/>
    <col min="5387" max="5387" width="10.140625" style="13" customWidth="1"/>
    <col min="5388" max="5388" width="6.5703125" style="13" customWidth="1"/>
    <col min="5389" max="5391" width="0.5703125" style="13" customWidth="1"/>
    <col min="5392" max="5392" width="9.140625" style="13"/>
    <col min="5393" max="5393" width="0.5703125" style="13" customWidth="1"/>
    <col min="5394" max="5394" width="9.7109375" style="13" customWidth="1"/>
    <col min="5395" max="5395" width="0.5703125" style="13" customWidth="1"/>
    <col min="5396" max="5632" width="9.140625" style="13"/>
    <col min="5633" max="5633" width="5" style="13" customWidth="1"/>
    <col min="5634" max="5634" width="15.140625" style="13" customWidth="1"/>
    <col min="5635" max="5635" width="2" style="13" customWidth="1"/>
    <col min="5636" max="5636" width="37.5703125" style="13" customWidth="1"/>
    <col min="5637" max="5637" width="0.85546875" style="13" customWidth="1"/>
    <col min="5638" max="5638" width="2" style="13" customWidth="1"/>
    <col min="5639" max="5639" width="8.140625" style="13" customWidth="1"/>
    <col min="5640" max="5640" width="11.140625" style="13" customWidth="1"/>
    <col min="5641" max="5641" width="10.140625" style="13" customWidth="1"/>
    <col min="5642" max="5642" width="10" style="13" customWidth="1"/>
    <col min="5643" max="5643" width="10.140625" style="13" customWidth="1"/>
    <col min="5644" max="5644" width="6.5703125" style="13" customWidth="1"/>
    <col min="5645" max="5647" width="0.5703125" style="13" customWidth="1"/>
    <col min="5648" max="5648" width="9.140625" style="13"/>
    <col min="5649" max="5649" width="0.5703125" style="13" customWidth="1"/>
    <col min="5650" max="5650" width="9.7109375" style="13" customWidth="1"/>
    <col min="5651" max="5651" width="0.5703125" style="13" customWidth="1"/>
    <col min="5652" max="5888" width="9.140625" style="13"/>
    <col min="5889" max="5889" width="5" style="13" customWidth="1"/>
    <col min="5890" max="5890" width="15.140625" style="13" customWidth="1"/>
    <col min="5891" max="5891" width="2" style="13" customWidth="1"/>
    <col min="5892" max="5892" width="37.5703125" style="13" customWidth="1"/>
    <col min="5893" max="5893" width="0.85546875" style="13" customWidth="1"/>
    <col min="5894" max="5894" width="2" style="13" customWidth="1"/>
    <col min="5895" max="5895" width="8.140625" style="13" customWidth="1"/>
    <col min="5896" max="5896" width="11.140625" style="13" customWidth="1"/>
    <col min="5897" max="5897" width="10.140625" style="13" customWidth="1"/>
    <col min="5898" max="5898" width="10" style="13" customWidth="1"/>
    <col min="5899" max="5899" width="10.140625" style="13" customWidth="1"/>
    <col min="5900" max="5900" width="6.5703125" style="13" customWidth="1"/>
    <col min="5901" max="5903" width="0.5703125" style="13" customWidth="1"/>
    <col min="5904" max="5904" width="9.140625" style="13"/>
    <col min="5905" max="5905" width="0.5703125" style="13" customWidth="1"/>
    <col min="5906" max="5906" width="9.7109375" style="13" customWidth="1"/>
    <col min="5907" max="5907" width="0.5703125" style="13" customWidth="1"/>
    <col min="5908" max="6144" width="9.140625" style="13"/>
    <col min="6145" max="6145" width="5" style="13" customWidth="1"/>
    <col min="6146" max="6146" width="15.140625" style="13" customWidth="1"/>
    <col min="6147" max="6147" width="2" style="13" customWidth="1"/>
    <col min="6148" max="6148" width="37.5703125" style="13" customWidth="1"/>
    <col min="6149" max="6149" width="0.85546875" style="13" customWidth="1"/>
    <col min="6150" max="6150" width="2" style="13" customWidth="1"/>
    <col min="6151" max="6151" width="8.140625" style="13" customWidth="1"/>
    <col min="6152" max="6152" width="11.140625" style="13" customWidth="1"/>
    <col min="6153" max="6153" width="10.140625" style="13" customWidth="1"/>
    <col min="6154" max="6154" width="10" style="13" customWidth="1"/>
    <col min="6155" max="6155" width="10.140625" style="13" customWidth="1"/>
    <col min="6156" max="6156" width="6.5703125" style="13" customWidth="1"/>
    <col min="6157" max="6159" width="0.5703125" style="13" customWidth="1"/>
    <col min="6160" max="6160" width="9.140625" style="13"/>
    <col min="6161" max="6161" width="0.5703125" style="13" customWidth="1"/>
    <col min="6162" max="6162" width="9.7109375" style="13" customWidth="1"/>
    <col min="6163" max="6163" width="0.5703125" style="13" customWidth="1"/>
    <col min="6164" max="6400" width="9.140625" style="13"/>
    <col min="6401" max="6401" width="5" style="13" customWidth="1"/>
    <col min="6402" max="6402" width="15.140625" style="13" customWidth="1"/>
    <col min="6403" max="6403" width="2" style="13" customWidth="1"/>
    <col min="6404" max="6404" width="37.5703125" style="13" customWidth="1"/>
    <col min="6405" max="6405" width="0.85546875" style="13" customWidth="1"/>
    <col min="6406" max="6406" width="2" style="13" customWidth="1"/>
    <col min="6407" max="6407" width="8.140625" style="13" customWidth="1"/>
    <col min="6408" max="6408" width="11.140625" style="13" customWidth="1"/>
    <col min="6409" max="6409" width="10.140625" style="13" customWidth="1"/>
    <col min="6410" max="6410" width="10" style="13" customWidth="1"/>
    <col min="6411" max="6411" width="10.140625" style="13" customWidth="1"/>
    <col min="6412" max="6412" width="6.5703125" style="13" customWidth="1"/>
    <col min="6413" max="6415" width="0.5703125" style="13" customWidth="1"/>
    <col min="6416" max="6416" width="9.140625" style="13"/>
    <col min="6417" max="6417" width="0.5703125" style="13" customWidth="1"/>
    <col min="6418" max="6418" width="9.7109375" style="13" customWidth="1"/>
    <col min="6419" max="6419" width="0.5703125" style="13" customWidth="1"/>
    <col min="6420" max="6656" width="9.140625" style="13"/>
    <col min="6657" max="6657" width="5" style="13" customWidth="1"/>
    <col min="6658" max="6658" width="15.140625" style="13" customWidth="1"/>
    <col min="6659" max="6659" width="2" style="13" customWidth="1"/>
    <col min="6660" max="6660" width="37.5703125" style="13" customWidth="1"/>
    <col min="6661" max="6661" width="0.85546875" style="13" customWidth="1"/>
    <col min="6662" max="6662" width="2" style="13" customWidth="1"/>
    <col min="6663" max="6663" width="8.140625" style="13" customWidth="1"/>
    <col min="6664" max="6664" width="11.140625" style="13" customWidth="1"/>
    <col min="6665" max="6665" width="10.140625" style="13" customWidth="1"/>
    <col min="6666" max="6666" width="10" style="13" customWidth="1"/>
    <col min="6667" max="6667" width="10.140625" style="13" customWidth="1"/>
    <col min="6668" max="6668" width="6.5703125" style="13" customWidth="1"/>
    <col min="6669" max="6671" width="0.5703125" style="13" customWidth="1"/>
    <col min="6672" max="6672" width="9.140625" style="13"/>
    <col min="6673" max="6673" width="0.5703125" style="13" customWidth="1"/>
    <col min="6674" max="6674" width="9.7109375" style="13" customWidth="1"/>
    <col min="6675" max="6675" width="0.5703125" style="13" customWidth="1"/>
    <col min="6676" max="6912" width="9.140625" style="13"/>
    <col min="6913" max="6913" width="5" style="13" customWidth="1"/>
    <col min="6914" max="6914" width="15.140625" style="13" customWidth="1"/>
    <col min="6915" max="6915" width="2" style="13" customWidth="1"/>
    <col min="6916" max="6916" width="37.5703125" style="13" customWidth="1"/>
    <col min="6917" max="6917" width="0.85546875" style="13" customWidth="1"/>
    <col min="6918" max="6918" width="2" style="13" customWidth="1"/>
    <col min="6919" max="6919" width="8.140625" style="13" customWidth="1"/>
    <col min="6920" max="6920" width="11.140625" style="13" customWidth="1"/>
    <col min="6921" max="6921" width="10.140625" style="13" customWidth="1"/>
    <col min="6922" max="6922" width="10" style="13" customWidth="1"/>
    <col min="6923" max="6923" width="10.140625" style="13" customWidth="1"/>
    <col min="6924" max="6924" width="6.5703125" style="13" customWidth="1"/>
    <col min="6925" max="6927" width="0.5703125" style="13" customWidth="1"/>
    <col min="6928" max="6928" width="9.140625" style="13"/>
    <col min="6929" max="6929" width="0.5703125" style="13" customWidth="1"/>
    <col min="6930" max="6930" width="9.7109375" style="13" customWidth="1"/>
    <col min="6931" max="6931" width="0.5703125" style="13" customWidth="1"/>
    <col min="6932" max="7168" width="9.140625" style="13"/>
    <col min="7169" max="7169" width="5" style="13" customWidth="1"/>
    <col min="7170" max="7170" width="15.140625" style="13" customWidth="1"/>
    <col min="7171" max="7171" width="2" style="13" customWidth="1"/>
    <col min="7172" max="7172" width="37.5703125" style="13" customWidth="1"/>
    <col min="7173" max="7173" width="0.85546875" style="13" customWidth="1"/>
    <col min="7174" max="7174" width="2" style="13" customWidth="1"/>
    <col min="7175" max="7175" width="8.140625" style="13" customWidth="1"/>
    <col min="7176" max="7176" width="11.140625" style="13" customWidth="1"/>
    <col min="7177" max="7177" width="10.140625" style="13" customWidth="1"/>
    <col min="7178" max="7178" width="10" style="13" customWidth="1"/>
    <col min="7179" max="7179" width="10.140625" style="13" customWidth="1"/>
    <col min="7180" max="7180" width="6.5703125" style="13" customWidth="1"/>
    <col min="7181" max="7183" width="0.5703125" style="13" customWidth="1"/>
    <col min="7184" max="7184" width="9.140625" style="13"/>
    <col min="7185" max="7185" width="0.5703125" style="13" customWidth="1"/>
    <col min="7186" max="7186" width="9.7109375" style="13" customWidth="1"/>
    <col min="7187" max="7187" width="0.5703125" style="13" customWidth="1"/>
    <col min="7188" max="7424" width="9.140625" style="13"/>
    <col min="7425" max="7425" width="5" style="13" customWidth="1"/>
    <col min="7426" max="7426" width="15.140625" style="13" customWidth="1"/>
    <col min="7427" max="7427" width="2" style="13" customWidth="1"/>
    <col min="7428" max="7428" width="37.5703125" style="13" customWidth="1"/>
    <col min="7429" max="7429" width="0.85546875" style="13" customWidth="1"/>
    <col min="7430" max="7430" width="2" style="13" customWidth="1"/>
    <col min="7431" max="7431" width="8.140625" style="13" customWidth="1"/>
    <col min="7432" max="7432" width="11.140625" style="13" customWidth="1"/>
    <col min="7433" max="7433" width="10.140625" style="13" customWidth="1"/>
    <col min="7434" max="7434" width="10" style="13" customWidth="1"/>
    <col min="7435" max="7435" width="10.140625" style="13" customWidth="1"/>
    <col min="7436" max="7436" width="6.5703125" style="13" customWidth="1"/>
    <col min="7437" max="7439" width="0.5703125" style="13" customWidth="1"/>
    <col min="7440" max="7440" width="9.140625" style="13"/>
    <col min="7441" max="7441" width="0.5703125" style="13" customWidth="1"/>
    <col min="7442" max="7442" width="9.7109375" style="13" customWidth="1"/>
    <col min="7443" max="7443" width="0.5703125" style="13" customWidth="1"/>
    <col min="7444" max="7680" width="9.140625" style="13"/>
    <col min="7681" max="7681" width="5" style="13" customWidth="1"/>
    <col min="7682" max="7682" width="15.140625" style="13" customWidth="1"/>
    <col min="7683" max="7683" width="2" style="13" customWidth="1"/>
    <col min="7684" max="7684" width="37.5703125" style="13" customWidth="1"/>
    <col min="7685" max="7685" width="0.85546875" style="13" customWidth="1"/>
    <col min="7686" max="7686" width="2" style="13" customWidth="1"/>
    <col min="7687" max="7687" width="8.140625" style="13" customWidth="1"/>
    <col min="7688" max="7688" width="11.140625" style="13" customWidth="1"/>
    <col min="7689" max="7689" width="10.140625" style="13" customWidth="1"/>
    <col min="7690" max="7690" width="10" style="13" customWidth="1"/>
    <col min="7691" max="7691" width="10.140625" style="13" customWidth="1"/>
    <col min="7692" max="7692" width="6.5703125" style="13" customWidth="1"/>
    <col min="7693" max="7695" width="0.5703125" style="13" customWidth="1"/>
    <col min="7696" max="7696" width="9.140625" style="13"/>
    <col min="7697" max="7697" width="0.5703125" style="13" customWidth="1"/>
    <col min="7698" max="7698" width="9.7109375" style="13" customWidth="1"/>
    <col min="7699" max="7699" width="0.5703125" style="13" customWidth="1"/>
    <col min="7700" max="7936" width="9.140625" style="13"/>
    <col min="7937" max="7937" width="5" style="13" customWidth="1"/>
    <col min="7938" max="7938" width="15.140625" style="13" customWidth="1"/>
    <col min="7939" max="7939" width="2" style="13" customWidth="1"/>
    <col min="7940" max="7940" width="37.5703125" style="13" customWidth="1"/>
    <col min="7941" max="7941" width="0.85546875" style="13" customWidth="1"/>
    <col min="7942" max="7942" width="2" style="13" customWidth="1"/>
    <col min="7943" max="7943" width="8.140625" style="13" customWidth="1"/>
    <col min="7944" max="7944" width="11.140625" style="13" customWidth="1"/>
    <col min="7945" max="7945" width="10.140625" style="13" customWidth="1"/>
    <col min="7946" max="7946" width="10" style="13" customWidth="1"/>
    <col min="7947" max="7947" width="10.140625" style="13" customWidth="1"/>
    <col min="7948" max="7948" width="6.5703125" style="13" customWidth="1"/>
    <col min="7949" max="7951" width="0.5703125" style="13" customWidth="1"/>
    <col min="7952" max="7952" width="9.140625" style="13"/>
    <col min="7953" max="7953" width="0.5703125" style="13" customWidth="1"/>
    <col min="7954" max="7954" width="9.7109375" style="13" customWidth="1"/>
    <col min="7955" max="7955" width="0.5703125" style="13" customWidth="1"/>
    <col min="7956" max="8192" width="9.140625" style="13"/>
    <col min="8193" max="8193" width="5" style="13" customWidth="1"/>
    <col min="8194" max="8194" width="15.140625" style="13" customWidth="1"/>
    <col min="8195" max="8195" width="2" style="13" customWidth="1"/>
    <col min="8196" max="8196" width="37.5703125" style="13" customWidth="1"/>
    <col min="8197" max="8197" width="0.85546875" style="13" customWidth="1"/>
    <col min="8198" max="8198" width="2" style="13" customWidth="1"/>
    <col min="8199" max="8199" width="8.140625" style="13" customWidth="1"/>
    <col min="8200" max="8200" width="11.140625" style="13" customWidth="1"/>
    <col min="8201" max="8201" width="10.140625" style="13" customWidth="1"/>
    <col min="8202" max="8202" width="10" style="13" customWidth="1"/>
    <col min="8203" max="8203" width="10.140625" style="13" customWidth="1"/>
    <col min="8204" max="8204" width="6.5703125" style="13" customWidth="1"/>
    <col min="8205" max="8207" width="0.5703125" style="13" customWidth="1"/>
    <col min="8208" max="8208" width="9.140625" style="13"/>
    <col min="8209" max="8209" width="0.5703125" style="13" customWidth="1"/>
    <col min="8210" max="8210" width="9.7109375" style="13" customWidth="1"/>
    <col min="8211" max="8211" width="0.5703125" style="13" customWidth="1"/>
    <col min="8212" max="8448" width="9.140625" style="13"/>
    <col min="8449" max="8449" width="5" style="13" customWidth="1"/>
    <col min="8450" max="8450" width="15.140625" style="13" customWidth="1"/>
    <col min="8451" max="8451" width="2" style="13" customWidth="1"/>
    <col min="8452" max="8452" width="37.5703125" style="13" customWidth="1"/>
    <col min="8453" max="8453" width="0.85546875" style="13" customWidth="1"/>
    <col min="8454" max="8454" width="2" style="13" customWidth="1"/>
    <col min="8455" max="8455" width="8.140625" style="13" customWidth="1"/>
    <col min="8456" max="8456" width="11.140625" style="13" customWidth="1"/>
    <col min="8457" max="8457" width="10.140625" style="13" customWidth="1"/>
    <col min="8458" max="8458" width="10" style="13" customWidth="1"/>
    <col min="8459" max="8459" width="10.140625" style="13" customWidth="1"/>
    <col min="8460" max="8460" width="6.5703125" style="13" customWidth="1"/>
    <col min="8461" max="8463" width="0.5703125" style="13" customWidth="1"/>
    <col min="8464" max="8464" width="9.140625" style="13"/>
    <col min="8465" max="8465" width="0.5703125" style="13" customWidth="1"/>
    <col min="8466" max="8466" width="9.7109375" style="13" customWidth="1"/>
    <col min="8467" max="8467" width="0.5703125" style="13" customWidth="1"/>
    <col min="8468" max="8704" width="9.140625" style="13"/>
    <col min="8705" max="8705" width="5" style="13" customWidth="1"/>
    <col min="8706" max="8706" width="15.140625" style="13" customWidth="1"/>
    <col min="8707" max="8707" width="2" style="13" customWidth="1"/>
    <col min="8708" max="8708" width="37.5703125" style="13" customWidth="1"/>
    <col min="8709" max="8709" width="0.85546875" style="13" customWidth="1"/>
    <col min="8710" max="8710" width="2" style="13" customWidth="1"/>
    <col min="8711" max="8711" width="8.140625" style="13" customWidth="1"/>
    <col min="8712" max="8712" width="11.140625" style="13" customWidth="1"/>
    <col min="8713" max="8713" width="10.140625" style="13" customWidth="1"/>
    <col min="8714" max="8714" width="10" style="13" customWidth="1"/>
    <col min="8715" max="8715" width="10.140625" style="13" customWidth="1"/>
    <col min="8716" max="8716" width="6.5703125" style="13" customWidth="1"/>
    <col min="8717" max="8719" width="0.5703125" style="13" customWidth="1"/>
    <col min="8720" max="8720" width="9.140625" style="13"/>
    <col min="8721" max="8721" width="0.5703125" style="13" customWidth="1"/>
    <col min="8722" max="8722" width="9.7109375" style="13" customWidth="1"/>
    <col min="8723" max="8723" width="0.5703125" style="13" customWidth="1"/>
    <col min="8724" max="8960" width="9.140625" style="13"/>
    <col min="8961" max="8961" width="5" style="13" customWidth="1"/>
    <col min="8962" max="8962" width="15.140625" style="13" customWidth="1"/>
    <col min="8963" max="8963" width="2" style="13" customWidth="1"/>
    <col min="8964" max="8964" width="37.5703125" style="13" customWidth="1"/>
    <col min="8965" max="8965" width="0.85546875" style="13" customWidth="1"/>
    <col min="8966" max="8966" width="2" style="13" customWidth="1"/>
    <col min="8967" max="8967" width="8.140625" style="13" customWidth="1"/>
    <col min="8968" max="8968" width="11.140625" style="13" customWidth="1"/>
    <col min="8969" max="8969" width="10.140625" style="13" customWidth="1"/>
    <col min="8970" max="8970" width="10" style="13" customWidth="1"/>
    <col min="8971" max="8971" width="10.140625" style="13" customWidth="1"/>
    <col min="8972" max="8972" width="6.5703125" style="13" customWidth="1"/>
    <col min="8973" max="8975" width="0.5703125" style="13" customWidth="1"/>
    <col min="8976" max="8976" width="9.140625" style="13"/>
    <col min="8977" max="8977" width="0.5703125" style="13" customWidth="1"/>
    <col min="8978" max="8978" width="9.7109375" style="13" customWidth="1"/>
    <col min="8979" max="8979" width="0.5703125" style="13" customWidth="1"/>
    <col min="8980" max="9216" width="9.140625" style="13"/>
    <col min="9217" max="9217" width="5" style="13" customWidth="1"/>
    <col min="9218" max="9218" width="15.140625" style="13" customWidth="1"/>
    <col min="9219" max="9219" width="2" style="13" customWidth="1"/>
    <col min="9220" max="9220" width="37.5703125" style="13" customWidth="1"/>
    <col min="9221" max="9221" width="0.85546875" style="13" customWidth="1"/>
    <col min="9222" max="9222" width="2" style="13" customWidth="1"/>
    <col min="9223" max="9223" width="8.140625" style="13" customWidth="1"/>
    <col min="9224" max="9224" width="11.140625" style="13" customWidth="1"/>
    <col min="9225" max="9225" width="10.140625" style="13" customWidth="1"/>
    <col min="9226" max="9226" width="10" style="13" customWidth="1"/>
    <col min="9227" max="9227" width="10.140625" style="13" customWidth="1"/>
    <col min="9228" max="9228" width="6.5703125" style="13" customWidth="1"/>
    <col min="9229" max="9231" width="0.5703125" style="13" customWidth="1"/>
    <col min="9232" max="9232" width="9.140625" style="13"/>
    <col min="9233" max="9233" width="0.5703125" style="13" customWidth="1"/>
    <col min="9234" max="9234" width="9.7109375" style="13" customWidth="1"/>
    <col min="9235" max="9235" width="0.5703125" style="13" customWidth="1"/>
    <col min="9236" max="9472" width="9.140625" style="13"/>
    <col min="9473" max="9473" width="5" style="13" customWidth="1"/>
    <col min="9474" max="9474" width="15.140625" style="13" customWidth="1"/>
    <col min="9475" max="9475" width="2" style="13" customWidth="1"/>
    <col min="9476" max="9476" width="37.5703125" style="13" customWidth="1"/>
    <col min="9477" max="9477" width="0.85546875" style="13" customWidth="1"/>
    <col min="9478" max="9478" width="2" style="13" customWidth="1"/>
    <col min="9479" max="9479" width="8.140625" style="13" customWidth="1"/>
    <col min="9480" max="9480" width="11.140625" style="13" customWidth="1"/>
    <col min="9481" max="9481" width="10.140625" style="13" customWidth="1"/>
    <col min="9482" max="9482" width="10" style="13" customWidth="1"/>
    <col min="9483" max="9483" width="10.140625" style="13" customWidth="1"/>
    <col min="9484" max="9484" width="6.5703125" style="13" customWidth="1"/>
    <col min="9485" max="9487" width="0.5703125" style="13" customWidth="1"/>
    <col min="9488" max="9488" width="9.140625" style="13"/>
    <col min="9489" max="9489" width="0.5703125" style="13" customWidth="1"/>
    <col min="9490" max="9490" width="9.7109375" style="13" customWidth="1"/>
    <col min="9491" max="9491" width="0.5703125" style="13" customWidth="1"/>
    <col min="9492" max="9728" width="9.140625" style="13"/>
    <col min="9729" max="9729" width="5" style="13" customWidth="1"/>
    <col min="9730" max="9730" width="15.140625" style="13" customWidth="1"/>
    <col min="9731" max="9731" width="2" style="13" customWidth="1"/>
    <col min="9732" max="9732" width="37.5703125" style="13" customWidth="1"/>
    <col min="9733" max="9733" width="0.85546875" style="13" customWidth="1"/>
    <col min="9734" max="9734" width="2" style="13" customWidth="1"/>
    <col min="9735" max="9735" width="8.140625" style="13" customWidth="1"/>
    <col min="9736" max="9736" width="11.140625" style="13" customWidth="1"/>
    <col min="9737" max="9737" width="10.140625" style="13" customWidth="1"/>
    <col min="9738" max="9738" width="10" style="13" customWidth="1"/>
    <col min="9739" max="9739" width="10.140625" style="13" customWidth="1"/>
    <col min="9740" max="9740" width="6.5703125" style="13" customWidth="1"/>
    <col min="9741" max="9743" width="0.5703125" style="13" customWidth="1"/>
    <col min="9744" max="9744" width="9.140625" style="13"/>
    <col min="9745" max="9745" width="0.5703125" style="13" customWidth="1"/>
    <col min="9746" max="9746" width="9.7109375" style="13" customWidth="1"/>
    <col min="9747" max="9747" width="0.5703125" style="13" customWidth="1"/>
    <col min="9748" max="9984" width="9.140625" style="13"/>
    <col min="9985" max="9985" width="5" style="13" customWidth="1"/>
    <col min="9986" max="9986" width="15.140625" style="13" customWidth="1"/>
    <col min="9987" max="9987" width="2" style="13" customWidth="1"/>
    <col min="9988" max="9988" width="37.5703125" style="13" customWidth="1"/>
    <col min="9989" max="9989" width="0.85546875" style="13" customWidth="1"/>
    <col min="9990" max="9990" width="2" style="13" customWidth="1"/>
    <col min="9991" max="9991" width="8.140625" style="13" customWidth="1"/>
    <col min="9992" max="9992" width="11.140625" style="13" customWidth="1"/>
    <col min="9993" max="9993" width="10.140625" style="13" customWidth="1"/>
    <col min="9994" max="9994" width="10" style="13" customWidth="1"/>
    <col min="9995" max="9995" width="10.140625" style="13" customWidth="1"/>
    <col min="9996" max="9996" width="6.5703125" style="13" customWidth="1"/>
    <col min="9997" max="9999" width="0.5703125" style="13" customWidth="1"/>
    <col min="10000" max="10000" width="9.140625" style="13"/>
    <col min="10001" max="10001" width="0.5703125" style="13" customWidth="1"/>
    <col min="10002" max="10002" width="9.7109375" style="13" customWidth="1"/>
    <col min="10003" max="10003" width="0.5703125" style="13" customWidth="1"/>
    <col min="10004" max="10240" width="9.140625" style="13"/>
    <col min="10241" max="10241" width="5" style="13" customWidth="1"/>
    <col min="10242" max="10242" width="15.140625" style="13" customWidth="1"/>
    <col min="10243" max="10243" width="2" style="13" customWidth="1"/>
    <col min="10244" max="10244" width="37.5703125" style="13" customWidth="1"/>
    <col min="10245" max="10245" width="0.85546875" style="13" customWidth="1"/>
    <col min="10246" max="10246" width="2" style="13" customWidth="1"/>
    <col min="10247" max="10247" width="8.140625" style="13" customWidth="1"/>
    <col min="10248" max="10248" width="11.140625" style="13" customWidth="1"/>
    <col min="10249" max="10249" width="10.140625" style="13" customWidth="1"/>
    <col min="10250" max="10250" width="10" style="13" customWidth="1"/>
    <col min="10251" max="10251" width="10.140625" style="13" customWidth="1"/>
    <col min="10252" max="10252" width="6.5703125" style="13" customWidth="1"/>
    <col min="10253" max="10255" width="0.5703125" style="13" customWidth="1"/>
    <col min="10256" max="10256" width="9.140625" style="13"/>
    <col min="10257" max="10257" width="0.5703125" style="13" customWidth="1"/>
    <col min="10258" max="10258" width="9.7109375" style="13" customWidth="1"/>
    <col min="10259" max="10259" width="0.5703125" style="13" customWidth="1"/>
    <col min="10260" max="10496" width="9.140625" style="13"/>
    <col min="10497" max="10497" width="5" style="13" customWidth="1"/>
    <col min="10498" max="10498" width="15.140625" style="13" customWidth="1"/>
    <col min="10499" max="10499" width="2" style="13" customWidth="1"/>
    <col min="10500" max="10500" width="37.5703125" style="13" customWidth="1"/>
    <col min="10501" max="10501" width="0.85546875" style="13" customWidth="1"/>
    <col min="10502" max="10502" width="2" style="13" customWidth="1"/>
    <col min="10503" max="10503" width="8.140625" style="13" customWidth="1"/>
    <col min="10504" max="10504" width="11.140625" style="13" customWidth="1"/>
    <col min="10505" max="10505" width="10.140625" style="13" customWidth="1"/>
    <col min="10506" max="10506" width="10" style="13" customWidth="1"/>
    <col min="10507" max="10507" width="10.140625" style="13" customWidth="1"/>
    <col min="10508" max="10508" width="6.5703125" style="13" customWidth="1"/>
    <col min="10509" max="10511" width="0.5703125" style="13" customWidth="1"/>
    <col min="10512" max="10512" width="9.140625" style="13"/>
    <col min="10513" max="10513" width="0.5703125" style="13" customWidth="1"/>
    <col min="10514" max="10514" width="9.7109375" style="13" customWidth="1"/>
    <col min="10515" max="10515" width="0.5703125" style="13" customWidth="1"/>
    <col min="10516" max="10752" width="9.140625" style="13"/>
    <col min="10753" max="10753" width="5" style="13" customWidth="1"/>
    <col min="10754" max="10754" width="15.140625" style="13" customWidth="1"/>
    <col min="10755" max="10755" width="2" style="13" customWidth="1"/>
    <col min="10756" max="10756" width="37.5703125" style="13" customWidth="1"/>
    <col min="10757" max="10757" width="0.85546875" style="13" customWidth="1"/>
    <col min="10758" max="10758" width="2" style="13" customWidth="1"/>
    <col min="10759" max="10759" width="8.140625" style="13" customWidth="1"/>
    <col min="10760" max="10760" width="11.140625" style="13" customWidth="1"/>
    <col min="10761" max="10761" width="10.140625" style="13" customWidth="1"/>
    <col min="10762" max="10762" width="10" style="13" customWidth="1"/>
    <col min="10763" max="10763" width="10.140625" style="13" customWidth="1"/>
    <col min="10764" max="10764" width="6.5703125" style="13" customWidth="1"/>
    <col min="10765" max="10767" width="0.5703125" style="13" customWidth="1"/>
    <col min="10768" max="10768" width="9.140625" style="13"/>
    <col min="10769" max="10769" width="0.5703125" style="13" customWidth="1"/>
    <col min="10770" max="10770" width="9.7109375" style="13" customWidth="1"/>
    <col min="10771" max="10771" width="0.5703125" style="13" customWidth="1"/>
    <col min="10772" max="11008" width="9.140625" style="13"/>
    <col min="11009" max="11009" width="5" style="13" customWidth="1"/>
    <col min="11010" max="11010" width="15.140625" style="13" customWidth="1"/>
    <col min="11011" max="11011" width="2" style="13" customWidth="1"/>
    <col min="11012" max="11012" width="37.5703125" style="13" customWidth="1"/>
    <col min="11013" max="11013" width="0.85546875" style="13" customWidth="1"/>
    <col min="11014" max="11014" width="2" style="13" customWidth="1"/>
    <col min="11015" max="11015" width="8.140625" style="13" customWidth="1"/>
    <col min="11016" max="11016" width="11.140625" style="13" customWidth="1"/>
    <col min="11017" max="11017" width="10.140625" style="13" customWidth="1"/>
    <col min="11018" max="11018" width="10" style="13" customWidth="1"/>
    <col min="11019" max="11019" width="10.140625" style="13" customWidth="1"/>
    <col min="11020" max="11020" width="6.5703125" style="13" customWidth="1"/>
    <col min="11021" max="11023" width="0.5703125" style="13" customWidth="1"/>
    <col min="11024" max="11024" width="9.140625" style="13"/>
    <col min="11025" max="11025" width="0.5703125" style="13" customWidth="1"/>
    <col min="11026" max="11026" width="9.7109375" style="13" customWidth="1"/>
    <col min="11027" max="11027" width="0.5703125" style="13" customWidth="1"/>
    <col min="11028" max="11264" width="9.140625" style="13"/>
    <col min="11265" max="11265" width="5" style="13" customWidth="1"/>
    <col min="11266" max="11266" width="15.140625" style="13" customWidth="1"/>
    <col min="11267" max="11267" width="2" style="13" customWidth="1"/>
    <col min="11268" max="11268" width="37.5703125" style="13" customWidth="1"/>
    <col min="11269" max="11269" width="0.85546875" style="13" customWidth="1"/>
    <col min="11270" max="11270" width="2" style="13" customWidth="1"/>
    <col min="11271" max="11271" width="8.140625" style="13" customWidth="1"/>
    <col min="11272" max="11272" width="11.140625" style="13" customWidth="1"/>
    <col min="11273" max="11273" width="10.140625" style="13" customWidth="1"/>
    <col min="11274" max="11274" width="10" style="13" customWidth="1"/>
    <col min="11275" max="11275" width="10.140625" style="13" customWidth="1"/>
    <col min="11276" max="11276" width="6.5703125" style="13" customWidth="1"/>
    <col min="11277" max="11279" width="0.5703125" style="13" customWidth="1"/>
    <col min="11280" max="11280" width="9.140625" style="13"/>
    <col min="11281" max="11281" width="0.5703125" style="13" customWidth="1"/>
    <col min="11282" max="11282" width="9.7109375" style="13" customWidth="1"/>
    <col min="11283" max="11283" width="0.5703125" style="13" customWidth="1"/>
    <col min="11284" max="11520" width="9.140625" style="13"/>
    <col min="11521" max="11521" width="5" style="13" customWidth="1"/>
    <col min="11522" max="11522" width="15.140625" style="13" customWidth="1"/>
    <col min="11523" max="11523" width="2" style="13" customWidth="1"/>
    <col min="11524" max="11524" width="37.5703125" style="13" customWidth="1"/>
    <col min="11525" max="11525" width="0.85546875" style="13" customWidth="1"/>
    <col min="11526" max="11526" width="2" style="13" customWidth="1"/>
    <col min="11527" max="11527" width="8.140625" style="13" customWidth="1"/>
    <col min="11528" max="11528" width="11.140625" style="13" customWidth="1"/>
    <col min="11529" max="11529" width="10.140625" style="13" customWidth="1"/>
    <col min="11530" max="11530" width="10" style="13" customWidth="1"/>
    <col min="11531" max="11531" width="10.140625" style="13" customWidth="1"/>
    <col min="11532" max="11532" width="6.5703125" style="13" customWidth="1"/>
    <col min="11533" max="11535" width="0.5703125" style="13" customWidth="1"/>
    <col min="11536" max="11536" width="9.140625" style="13"/>
    <col min="11537" max="11537" width="0.5703125" style="13" customWidth="1"/>
    <col min="11538" max="11538" width="9.7109375" style="13" customWidth="1"/>
    <col min="11539" max="11539" width="0.5703125" style="13" customWidth="1"/>
    <col min="11540" max="11776" width="9.140625" style="13"/>
    <col min="11777" max="11777" width="5" style="13" customWidth="1"/>
    <col min="11778" max="11778" width="15.140625" style="13" customWidth="1"/>
    <col min="11779" max="11779" width="2" style="13" customWidth="1"/>
    <col min="11780" max="11780" width="37.5703125" style="13" customWidth="1"/>
    <col min="11781" max="11781" width="0.85546875" style="13" customWidth="1"/>
    <col min="11782" max="11782" width="2" style="13" customWidth="1"/>
    <col min="11783" max="11783" width="8.140625" style="13" customWidth="1"/>
    <col min="11784" max="11784" width="11.140625" style="13" customWidth="1"/>
    <col min="11785" max="11785" width="10.140625" style="13" customWidth="1"/>
    <col min="11786" max="11786" width="10" style="13" customWidth="1"/>
    <col min="11787" max="11787" width="10.140625" style="13" customWidth="1"/>
    <col min="11788" max="11788" width="6.5703125" style="13" customWidth="1"/>
    <col min="11789" max="11791" width="0.5703125" style="13" customWidth="1"/>
    <col min="11792" max="11792" width="9.140625" style="13"/>
    <col min="11793" max="11793" width="0.5703125" style="13" customWidth="1"/>
    <col min="11794" max="11794" width="9.7109375" style="13" customWidth="1"/>
    <col min="11795" max="11795" width="0.5703125" style="13" customWidth="1"/>
    <col min="11796" max="12032" width="9.140625" style="13"/>
    <col min="12033" max="12033" width="5" style="13" customWidth="1"/>
    <col min="12034" max="12034" width="15.140625" style="13" customWidth="1"/>
    <col min="12035" max="12035" width="2" style="13" customWidth="1"/>
    <col min="12036" max="12036" width="37.5703125" style="13" customWidth="1"/>
    <col min="12037" max="12037" width="0.85546875" style="13" customWidth="1"/>
    <col min="12038" max="12038" width="2" style="13" customWidth="1"/>
    <col min="12039" max="12039" width="8.140625" style="13" customWidth="1"/>
    <col min="12040" max="12040" width="11.140625" style="13" customWidth="1"/>
    <col min="12041" max="12041" width="10.140625" style="13" customWidth="1"/>
    <col min="12042" max="12042" width="10" style="13" customWidth="1"/>
    <col min="12043" max="12043" width="10.140625" style="13" customWidth="1"/>
    <col min="12044" max="12044" width="6.5703125" style="13" customWidth="1"/>
    <col min="12045" max="12047" width="0.5703125" style="13" customWidth="1"/>
    <col min="12048" max="12048" width="9.140625" style="13"/>
    <col min="12049" max="12049" width="0.5703125" style="13" customWidth="1"/>
    <col min="12050" max="12050" width="9.7109375" style="13" customWidth="1"/>
    <col min="12051" max="12051" width="0.5703125" style="13" customWidth="1"/>
    <col min="12052" max="12288" width="9.140625" style="13"/>
    <col min="12289" max="12289" width="5" style="13" customWidth="1"/>
    <col min="12290" max="12290" width="15.140625" style="13" customWidth="1"/>
    <col min="12291" max="12291" width="2" style="13" customWidth="1"/>
    <col min="12292" max="12292" width="37.5703125" style="13" customWidth="1"/>
    <col min="12293" max="12293" width="0.85546875" style="13" customWidth="1"/>
    <col min="12294" max="12294" width="2" style="13" customWidth="1"/>
    <col min="12295" max="12295" width="8.140625" style="13" customWidth="1"/>
    <col min="12296" max="12296" width="11.140625" style="13" customWidth="1"/>
    <col min="12297" max="12297" width="10.140625" style="13" customWidth="1"/>
    <col min="12298" max="12298" width="10" style="13" customWidth="1"/>
    <col min="12299" max="12299" width="10.140625" style="13" customWidth="1"/>
    <col min="12300" max="12300" width="6.5703125" style="13" customWidth="1"/>
    <col min="12301" max="12303" width="0.5703125" style="13" customWidth="1"/>
    <col min="12304" max="12304" width="9.140625" style="13"/>
    <col min="12305" max="12305" width="0.5703125" style="13" customWidth="1"/>
    <col min="12306" max="12306" width="9.7109375" style="13" customWidth="1"/>
    <col min="12307" max="12307" width="0.5703125" style="13" customWidth="1"/>
    <col min="12308" max="12544" width="9.140625" style="13"/>
    <col min="12545" max="12545" width="5" style="13" customWidth="1"/>
    <col min="12546" max="12546" width="15.140625" style="13" customWidth="1"/>
    <col min="12547" max="12547" width="2" style="13" customWidth="1"/>
    <col min="12548" max="12548" width="37.5703125" style="13" customWidth="1"/>
    <col min="12549" max="12549" width="0.85546875" style="13" customWidth="1"/>
    <col min="12550" max="12550" width="2" style="13" customWidth="1"/>
    <col min="12551" max="12551" width="8.140625" style="13" customWidth="1"/>
    <col min="12552" max="12552" width="11.140625" style="13" customWidth="1"/>
    <col min="12553" max="12553" width="10.140625" style="13" customWidth="1"/>
    <col min="12554" max="12554" width="10" style="13" customWidth="1"/>
    <col min="12555" max="12555" width="10.140625" style="13" customWidth="1"/>
    <col min="12556" max="12556" width="6.5703125" style="13" customWidth="1"/>
    <col min="12557" max="12559" width="0.5703125" style="13" customWidth="1"/>
    <col min="12560" max="12560" width="9.140625" style="13"/>
    <col min="12561" max="12561" width="0.5703125" style="13" customWidth="1"/>
    <col min="12562" max="12562" width="9.7109375" style="13" customWidth="1"/>
    <col min="12563" max="12563" width="0.5703125" style="13" customWidth="1"/>
    <col min="12564" max="12800" width="9.140625" style="13"/>
    <col min="12801" max="12801" width="5" style="13" customWidth="1"/>
    <col min="12802" max="12802" width="15.140625" style="13" customWidth="1"/>
    <col min="12803" max="12803" width="2" style="13" customWidth="1"/>
    <col min="12804" max="12804" width="37.5703125" style="13" customWidth="1"/>
    <col min="12805" max="12805" width="0.85546875" style="13" customWidth="1"/>
    <col min="12806" max="12806" width="2" style="13" customWidth="1"/>
    <col min="12807" max="12807" width="8.140625" style="13" customWidth="1"/>
    <col min="12808" max="12808" width="11.140625" style="13" customWidth="1"/>
    <col min="12809" max="12809" width="10.140625" style="13" customWidth="1"/>
    <col min="12810" max="12810" width="10" style="13" customWidth="1"/>
    <col min="12811" max="12811" width="10.140625" style="13" customWidth="1"/>
    <col min="12812" max="12812" width="6.5703125" style="13" customWidth="1"/>
    <col min="12813" max="12815" width="0.5703125" style="13" customWidth="1"/>
    <col min="12816" max="12816" width="9.140625" style="13"/>
    <col min="12817" max="12817" width="0.5703125" style="13" customWidth="1"/>
    <col min="12818" max="12818" width="9.7109375" style="13" customWidth="1"/>
    <col min="12819" max="12819" width="0.5703125" style="13" customWidth="1"/>
    <col min="12820" max="13056" width="9.140625" style="13"/>
    <col min="13057" max="13057" width="5" style="13" customWidth="1"/>
    <col min="13058" max="13058" width="15.140625" style="13" customWidth="1"/>
    <col min="13059" max="13059" width="2" style="13" customWidth="1"/>
    <col min="13060" max="13060" width="37.5703125" style="13" customWidth="1"/>
    <col min="13061" max="13061" width="0.85546875" style="13" customWidth="1"/>
    <col min="13062" max="13062" width="2" style="13" customWidth="1"/>
    <col min="13063" max="13063" width="8.140625" style="13" customWidth="1"/>
    <col min="13064" max="13064" width="11.140625" style="13" customWidth="1"/>
    <col min="13065" max="13065" width="10.140625" style="13" customWidth="1"/>
    <col min="13066" max="13066" width="10" style="13" customWidth="1"/>
    <col min="13067" max="13067" width="10.140625" style="13" customWidth="1"/>
    <col min="13068" max="13068" width="6.5703125" style="13" customWidth="1"/>
    <col min="13069" max="13071" width="0.5703125" style="13" customWidth="1"/>
    <col min="13072" max="13072" width="9.140625" style="13"/>
    <col min="13073" max="13073" width="0.5703125" style="13" customWidth="1"/>
    <col min="13074" max="13074" width="9.7109375" style="13" customWidth="1"/>
    <col min="13075" max="13075" width="0.5703125" style="13" customWidth="1"/>
    <col min="13076" max="13312" width="9.140625" style="13"/>
    <col min="13313" max="13313" width="5" style="13" customWidth="1"/>
    <col min="13314" max="13314" width="15.140625" style="13" customWidth="1"/>
    <col min="13315" max="13315" width="2" style="13" customWidth="1"/>
    <col min="13316" max="13316" width="37.5703125" style="13" customWidth="1"/>
    <col min="13317" max="13317" width="0.85546875" style="13" customWidth="1"/>
    <col min="13318" max="13318" width="2" style="13" customWidth="1"/>
    <col min="13319" max="13319" width="8.140625" style="13" customWidth="1"/>
    <col min="13320" max="13320" width="11.140625" style="13" customWidth="1"/>
    <col min="13321" max="13321" width="10.140625" style="13" customWidth="1"/>
    <col min="13322" max="13322" width="10" style="13" customWidth="1"/>
    <col min="13323" max="13323" width="10.140625" style="13" customWidth="1"/>
    <col min="13324" max="13324" width="6.5703125" style="13" customWidth="1"/>
    <col min="13325" max="13327" width="0.5703125" style="13" customWidth="1"/>
    <col min="13328" max="13328" width="9.140625" style="13"/>
    <col min="13329" max="13329" width="0.5703125" style="13" customWidth="1"/>
    <col min="13330" max="13330" width="9.7109375" style="13" customWidth="1"/>
    <col min="13331" max="13331" width="0.5703125" style="13" customWidth="1"/>
    <col min="13332" max="13568" width="9.140625" style="13"/>
    <col min="13569" max="13569" width="5" style="13" customWidth="1"/>
    <col min="13570" max="13570" width="15.140625" style="13" customWidth="1"/>
    <col min="13571" max="13571" width="2" style="13" customWidth="1"/>
    <col min="13572" max="13572" width="37.5703125" style="13" customWidth="1"/>
    <col min="13573" max="13573" width="0.85546875" style="13" customWidth="1"/>
    <col min="13574" max="13574" width="2" style="13" customWidth="1"/>
    <col min="13575" max="13575" width="8.140625" style="13" customWidth="1"/>
    <col min="13576" max="13576" width="11.140625" style="13" customWidth="1"/>
    <col min="13577" max="13577" width="10.140625" style="13" customWidth="1"/>
    <col min="13578" max="13578" width="10" style="13" customWidth="1"/>
    <col min="13579" max="13579" width="10.140625" style="13" customWidth="1"/>
    <col min="13580" max="13580" width="6.5703125" style="13" customWidth="1"/>
    <col min="13581" max="13583" width="0.5703125" style="13" customWidth="1"/>
    <col min="13584" max="13584" width="9.140625" style="13"/>
    <col min="13585" max="13585" width="0.5703125" style="13" customWidth="1"/>
    <col min="13586" max="13586" width="9.7109375" style="13" customWidth="1"/>
    <col min="13587" max="13587" width="0.5703125" style="13" customWidth="1"/>
    <col min="13588" max="13824" width="9.140625" style="13"/>
    <col min="13825" max="13825" width="5" style="13" customWidth="1"/>
    <col min="13826" max="13826" width="15.140625" style="13" customWidth="1"/>
    <col min="13827" max="13827" width="2" style="13" customWidth="1"/>
    <col min="13828" max="13828" width="37.5703125" style="13" customWidth="1"/>
    <col min="13829" max="13829" width="0.85546875" style="13" customWidth="1"/>
    <col min="13830" max="13830" width="2" style="13" customWidth="1"/>
    <col min="13831" max="13831" width="8.140625" style="13" customWidth="1"/>
    <col min="13832" max="13832" width="11.140625" style="13" customWidth="1"/>
    <col min="13833" max="13833" width="10.140625" style="13" customWidth="1"/>
    <col min="13834" max="13834" width="10" style="13" customWidth="1"/>
    <col min="13835" max="13835" width="10.140625" style="13" customWidth="1"/>
    <col min="13836" max="13836" width="6.5703125" style="13" customWidth="1"/>
    <col min="13837" max="13839" width="0.5703125" style="13" customWidth="1"/>
    <col min="13840" max="13840" width="9.140625" style="13"/>
    <col min="13841" max="13841" width="0.5703125" style="13" customWidth="1"/>
    <col min="13842" max="13842" width="9.7109375" style="13" customWidth="1"/>
    <col min="13843" max="13843" width="0.5703125" style="13" customWidth="1"/>
    <col min="13844" max="14080" width="9.140625" style="13"/>
    <col min="14081" max="14081" width="5" style="13" customWidth="1"/>
    <col min="14082" max="14082" width="15.140625" style="13" customWidth="1"/>
    <col min="14083" max="14083" width="2" style="13" customWidth="1"/>
    <col min="14084" max="14084" width="37.5703125" style="13" customWidth="1"/>
    <col min="14085" max="14085" width="0.85546875" style="13" customWidth="1"/>
    <col min="14086" max="14086" width="2" style="13" customWidth="1"/>
    <col min="14087" max="14087" width="8.140625" style="13" customWidth="1"/>
    <col min="14088" max="14088" width="11.140625" style="13" customWidth="1"/>
    <col min="14089" max="14089" width="10.140625" style="13" customWidth="1"/>
    <col min="14090" max="14090" width="10" style="13" customWidth="1"/>
    <col min="14091" max="14091" width="10.140625" style="13" customWidth="1"/>
    <col min="14092" max="14092" width="6.5703125" style="13" customWidth="1"/>
    <col min="14093" max="14095" width="0.5703125" style="13" customWidth="1"/>
    <col min="14096" max="14096" width="9.140625" style="13"/>
    <col min="14097" max="14097" width="0.5703125" style="13" customWidth="1"/>
    <col min="14098" max="14098" width="9.7109375" style="13" customWidth="1"/>
    <col min="14099" max="14099" width="0.5703125" style="13" customWidth="1"/>
    <col min="14100" max="14336" width="9.140625" style="13"/>
    <col min="14337" max="14337" width="5" style="13" customWidth="1"/>
    <col min="14338" max="14338" width="15.140625" style="13" customWidth="1"/>
    <col min="14339" max="14339" width="2" style="13" customWidth="1"/>
    <col min="14340" max="14340" width="37.5703125" style="13" customWidth="1"/>
    <col min="14341" max="14341" width="0.85546875" style="13" customWidth="1"/>
    <col min="14342" max="14342" width="2" style="13" customWidth="1"/>
    <col min="14343" max="14343" width="8.140625" style="13" customWidth="1"/>
    <col min="14344" max="14344" width="11.140625" style="13" customWidth="1"/>
    <col min="14345" max="14345" width="10.140625" style="13" customWidth="1"/>
    <col min="14346" max="14346" width="10" style="13" customWidth="1"/>
    <col min="14347" max="14347" width="10.140625" style="13" customWidth="1"/>
    <col min="14348" max="14348" width="6.5703125" style="13" customWidth="1"/>
    <col min="14349" max="14351" width="0.5703125" style="13" customWidth="1"/>
    <col min="14352" max="14352" width="9.140625" style="13"/>
    <col min="14353" max="14353" width="0.5703125" style="13" customWidth="1"/>
    <col min="14354" max="14354" width="9.7109375" style="13" customWidth="1"/>
    <col min="14355" max="14355" width="0.5703125" style="13" customWidth="1"/>
    <col min="14356" max="14592" width="9.140625" style="13"/>
    <col min="14593" max="14593" width="5" style="13" customWidth="1"/>
    <col min="14594" max="14594" width="15.140625" style="13" customWidth="1"/>
    <col min="14595" max="14595" width="2" style="13" customWidth="1"/>
    <col min="14596" max="14596" width="37.5703125" style="13" customWidth="1"/>
    <col min="14597" max="14597" width="0.85546875" style="13" customWidth="1"/>
    <col min="14598" max="14598" width="2" style="13" customWidth="1"/>
    <col min="14599" max="14599" width="8.140625" style="13" customWidth="1"/>
    <col min="14600" max="14600" width="11.140625" style="13" customWidth="1"/>
    <col min="14601" max="14601" width="10.140625" style="13" customWidth="1"/>
    <col min="14602" max="14602" width="10" style="13" customWidth="1"/>
    <col min="14603" max="14603" width="10.140625" style="13" customWidth="1"/>
    <col min="14604" max="14604" width="6.5703125" style="13" customWidth="1"/>
    <col min="14605" max="14607" width="0.5703125" style="13" customWidth="1"/>
    <col min="14608" max="14608" width="9.140625" style="13"/>
    <col min="14609" max="14609" width="0.5703125" style="13" customWidth="1"/>
    <col min="14610" max="14610" width="9.7109375" style="13" customWidth="1"/>
    <col min="14611" max="14611" width="0.5703125" style="13" customWidth="1"/>
    <col min="14612" max="14848" width="9.140625" style="13"/>
    <col min="14849" max="14849" width="5" style="13" customWidth="1"/>
    <col min="14850" max="14850" width="15.140625" style="13" customWidth="1"/>
    <col min="14851" max="14851" width="2" style="13" customWidth="1"/>
    <col min="14852" max="14852" width="37.5703125" style="13" customWidth="1"/>
    <col min="14853" max="14853" width="0.85546875" style="13" customWidth="1"/>
    <col min="14854" max="14854" width="2" style="13" customWidth="1"/>
    <col min="14855" max="14855" width="8.140625" style="13" customWidth="1"/>
    <col min="14856" max="14856" width="11.140625" style="13" customWidth="1"/>
    <col min="14857" max="14857" width="10.140625" style="13" customWidth="1"/>
    <col min="14858" max="14858" width="10" style="13" customWidth="1"/>
    <col min="14859" max="14859" width="10.140625" style="13" customWidth="1"/>
    <col min="14860" max="14860" width="6.5703125" style="13" customWidth="1"/>
    <col min="14861" max="14863" width="0.5703125" style="13" customWidth="1"/>
    <col min="14864" max="14864" width="9.140625" style="13"/>
    <col min="14865" max="14865" width="0.5703125" style="13" customWidth="1"/>
    <col min="14866" max="14866" width="9.7109375" style="13" customWidth="1"/>
    <col min="14867" max="14867" width="0.5703125" style="13" customWidth="1"/>
    <col min="14868" max="15104" width="9.140625" style="13"/>
    <col min="15105" max="15105" width="5" style="13" customWidth="1"/>
    <col min="15106" max="15106" width="15.140625" style="13" customWidth="1"/>
    <col min="15107" max="15107" width="2" style="13" customWidth="1"/>
    <col min="15108" max="15108" width="37.5703125" style="13" customWidth="1"/>
    <col min="15109" max="15109" width="0.85546875" style="13" customWidth="1"/>
    <col min="15110" max="15110" width="2" style="13" customWidth="1"/>
    <col min="15111" max="15111" width="8.140625" style="13" customWidth="1"/>
    <col min="15112" max="15112" width="11.140625" style="13" customWidth="1"/>
    <col min="15113" max="15113" width="10.140625" style="13" customWidth="1"/>
    <col min="15114" max="15114" width="10" style="13" customWidth="1"/>
    <col min="15115" max="15115" width="10.140625" style="13" customWidth="1"/>
    <col min="15116" max="15116" width="6.5703125" style="13" customWidth="1"/>
    <col min="15117" max="15119" width="0.5703125" style="13" customWidth="1"/>
    <col min="15120" max="15120" width="9.140625" style="13"/>
    <col min="15121" max="15121" width="0.5703125" style="13" customWidth="1"/>
    <col min="15122" max="15122" width="9.7109375" style="13" customWidth="1"/>
    <col min="15123" max="15123" width="0.5703125" style="13" customWidth="1"/>
    <col min="15124" max="15360" width="9.140625" style="13"/>
    <col min="15361" max="15361" width="5" style="13" customWidth="1"/>
    <col min="15362" max="15362" width="15.140625" style="13" customWidth="1"/>
    <col min="15363" max="15363" width="2" style="13" customWidth="1"/>
    <col min="15364" max="15364" width="37.5703125" style="13" customWidth="1"/>
    <col min="15365" max="15365" width="0.85546875" style="13" customWidth="1"/>
    <col min="15366" max="15366" width="2" style="13" customWidth="1"/>
    <col min="15367" max="15367" width="8.140625" style="13" customWidth="1"/>
    <col min="15368" max="15368" width="11.140625" style="13" customWidth="1"/>
    <col min="15369" max="15369" width="10.140625" style="13" customWidth="1"/>
    <col min="15370" max="15370" width="10" style="13" customWidth="1"/>
    <col min="15371" max="15371" width="10.140625" style="13" customWidth="1"/>
    <col min="15372" max="15372" width="6.5703125" style="13" customWidth="1"/>
    <col min="15373" max="15375" width="0.5703125" style="13" customWidth="1"/>
    <col min="15376" max="15376" width="9.140625" style="13"/>
    <col min="15377" max="15377" width="0.5703125" style="13" customWidth="1"/>
    <col min="15378" max="15378" width="9.7109375" style="13" customWidth="1"/>
    <col min="15379" max="15379" width="0.5703125" style="13" customWidth="1"/>
    <col min="15380" max="15616" width="9.140625" style="13"/>
    <col min="15617" max="15617" width="5" style="13" customWidth="1"/>
    <col min="15618" max="15618" width="15.140625" style="13" customWidth="1"/>
    <col min="15619" max="15619" width="2" style="13" customWidth="1"/>
    <col min="15620" max="15620" width="37.5703125" style="13" customWidth="1"/>
    <col min="15621" max="15621" width="0.85546875" style="13" customWidth="1"/>
    <col min="15622" max="15622" width="2" style="13" customWidth="1"/>
    <col min="15623" max="15623" width="8.140625" style="13" customWidth="1"/>
    <col min="15624" max="15624" width="11.140625" style="13" customWidth="1"/>
    <col min="15625" max="15625" width="10.140625" style="13" customWidth="1"/>
    <col min="15626" max="15626" width="10" style="13" customWidth="1"/>
    <col min="15627" max="15627" width="10.140625" style="13" customWidth="1"/>
    <col min="15628" max="15628" width="6.5703125" style="13" customWidth="1"/>
    <col min="15629" max="15631" width="0.5703125" style="13" customWidth="1"/>
    <col min="15632" max="15632" width="9.140625" style="13"/>
    <col min="15633" max="15633" width="0.5703125" style="13" customWidth="1"/>
    <col min="15634" max="15634" width="9.7109375" style="13" customWidth="1"/>
    <col min="15635" max="15635" width="0.5703125" style="13" customWidth="1"/>
    <col min="15636" max="15872" width="9.140625" style="13"/>
    <col min="15873" max="15873" width="5" style="13" customWidth="1"/>
    <col min="15874" max="15874" width="15.140625" style="13" customWidth="1"/>
    <col min="15875" max="15875" width="2" style="13" customWidth="1"/>
    <col min="15876" max="15876" width="37.5703125" style="13" customWidth="1"/>
    <col min="15877" max="15877" width="0.85546875" style="13" customWidth="1"/>
    <col min="15878" max="15878" width="2" style="13" customWidth="1"/>
    <col min="15879" max="15879" width="8.140625" style="13" customWidth="1"/>
    <col min="15880" max="15880" width="11.140625" style="13" customWidth="1"/>
    <col min="15881" max="15881" width="10.140625" style="13" customWidth="1"/>
    <col min="15882" max="15882" width="10" style="13" customWidth="1"/>
    <col min="15883" max="15883" width="10.140625" style="13" customWidth="1"/>
    <col min="15884" max="15884" width="6.5703125" style="13" customWidth="1"/>
    <col min="15885" max="15887" width="0.5703125" style="13" customWidth="1"/>
    <col min="15888" max="15888" width="9.140625" style="13"/>
    <col min="15889" max="15889" width="0.5703125" style="13" customWidth="1"/>
    <col min="15890" max="15890" width="9.7109375" style="13" customWidth="1"/>
    <col min="15891" max="15891" width="0.5703125" style="13" customWidth="1"/>
    <col min="15892" max="16128" width="9.140625" style="13"/>
    <col min="16129" max="16129" width="5" style="13" customWidth="1"/>
    <col min="16130" max="16130" width="15.140625" style="13" customWidth="1"/>
    <col min="16131" max="16131" width="2" style="13" customWidth="1"/>
    <col min="16132" max="16132" width="37.5703125" style="13" customWidth="1"/>
    <col min="16133" max="16133" width="0.85546875" style="13" customWidth="1"/>
    <col min="16134" max="16134" width="2" style="13" customWidth="1"/>
    <col min="16135" max="16135" width="8.140625" style="13" customWidth="1"/>
    <col min="16136" max="16136" width="11.140625" style="13" customWidth="1"/>
    <col min="16137" max="16137" width="10.140625" style="13" customWidth="1"/>
    <col min="16138" max="16138" width="10" style="13" customWidth="1"/>
    <col min="16139" max="16139" width="10.140625" style="13" customWidth="1"/>
    <col min="16140" max="16140" width="6.5703125" style="13" customWidth="1"/>
    <col min="16141" max="16143" width="0.5703125" style="13" customWidth="1"/>
    <col min="16144" max="16144" width="9.140625" style="13"/>
    <col min="16145" max="16145" width="0.5703125" style="13" customWidth="1"/>
    <col min="16146" max="16146" width="9.7109375" style="13" customWidth="1"/>
    <col min="16147" max="16147" width="0.5703125" style="13" customWidth="1"/>
    <col min="16148" max="16384" width="9.140625" style="13"/>
  </cols>
  <sheetData>
    <row r="1" spans="1:22" ht="11.85" customHeight="1" thickBot="1" x14ac:dyDescent="0.25">
      <c r="A1" s="10" t="s">
        <v>0</v>
      </c>
      <c r="B1" s="10"/>
      <c r="C1" s="11" t="s">
        <v>120</v>
      </c>
      <c r="D1" s="11"/>
      <c r="E1" s="11"/>
      <c r="F1" s="11"/>
      <c r="G1" s="11"/>
      <c r="H1" s="11"/>
      <c r="I1" s="11"/>
      <c r="J1" s="11"/>
      <c r="K1" s="11"/>
      <c r="L1" s="11"/>
      <c r="M1" s="12" t="s">
        <v>121</v>
      </c>
      <c r="N1" s="12"/>
      <c r="O1" s="12"/>
      <c r="P1" s="12"/>
      <c r="Q1" s="12"/>
      <c r="R1" s="12"/>
      <c r="S1" s="12"/>
    </row>
    <row r="2" spans="1:22" ht="2.85" customHeight="1" x14ac:dyDescent="0.2">
      <c r="A2" s="14" t="s">
        <v>122</v>
      </c>
      <c r="B2" s="14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123</v>
      </c>
      <c r="N2" s="15"/>
      <c r="O2" s="15"/>
      <c r="P2" s="15"/>
      <c r="Q2" s="15"/>
      <c r="R2" s="15"/>
      <c r="S2" s="15"/>
    </row>
    <row r="3" spans="1:22" ht="13.9" customHeight="1" x14ac:dyDescent="0.2">
      <c r="A3" s="14"/>
      <c r="B3" s="14"/>
      <c r="C3" s="16" t="s">
        <v>124</v>
      </c>
      <c r="D3" s="16"/>
      <c r="E3" s="16"/>
      <c r="F3" s="16"/>
      <c r="G3" s="16"/>
      <c r="H3" s="16"/>
      <c r="I3" s="16"/>
      <c r="J3" s="16"/>
      <c r="K3" s="16"/>
      <c r="L3" s="16"/>
      <c r="M3" s="15"/>
      <c r="N3" s="15"/>
      <c r="O3" s="15"/>
      <c r="P3" s="15"/>
      <c r="Q3" s="15"/>
      <c r="R3" s="15"/>
      <c r="S3" s="15"/>
    </row>
    <row r="4" spans="1:22" ht="11.85" customHeight="1" x14ac:dyDescent="0.2">
      <c r="A4" s="14"/>
      <c r="B4" s="14"/>
      <c r="C4" s="17" t="s">
        <v>410</v>
      </c>
      <c r="D4" s="17"/>
      <c r="E4" s="17"/>
      <c r="F4" s="17"/>
      <c r="G4" s="17"/>
      <c r="H4" s="17"/>
      <c r="I4" s="17"/>
      <c r="J4" s="17"/>
      <c r="K4" s="17"/>
      <c r="L4" s="17"/>
      <c r="M4" s="15"/>
      <c r="N4" s="15"/>
      <c r="O4" s="15"/>
      <c r="P4" s="15"/>
      <c r="Q4" s="15"/>
      <c r="R4" s="15"/>
      <c r="S4" s="15"/>
    </row>
    <row r="5" spans="1:22" ht="17.649999999999999" customHeight="1" x14ac:dyDescent="0.2">
      <c r="A5" s="14" t="s">
        <v>411</v>
      </c>
      <c r="B5" s="14"/>
      <c r="O5" s="18" t="s">
        <v>125</v>
      </c>
      <c r="P5" s="18"/>
      <c r="Q5" s="18"/>
      <c r="R5" s="18"/>
      <c r="S5" s="18"/>
    </row>
    <row r="6" spans="1:22" ht="11.1" customHeight="1" x14ac:dyDescent="0.2">
      <c r="A6" s="14" t="s">
        <v>126</v>
      </c>
      <c r="B6" s="14"/>
      <c r="C6" s="14"/>
      <c r="D6" s="14" t="s">
        <v>127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U6" s="40">
        <f>K345+'ЮЛ РО'!K349</f>
        <v>6594257055.9300003</v>
      </c>
      <c r="V6" s="40">
        <v>6705201007</v>
      </c>
    </row>
    <row r="7" spans="1:22" ht="11.85" customHeight="1" x14ac:dyDescent="0.2">
      <c r="A7" s="19" t="s">
        <v>128</v>
      </c>
      <c r="B7" s="19"/>
      <c r="C7" s="19"/>
      <c r="D7" s="19" t="s">
        <v>129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22" ht="11.85" customHeight="1" x14ac:dyDescent="0.2">
      <c r="A8" s="21" t="s">
        <v>130</v>
      </c>
      <c r="B8" s="20" t="s">
        <v>131</v>
      </c>
      <c r="C8" s="20"/>
      <c r="D8" s="20"/>
      <c r="E8" s="20"/>
      <c r="F8" s="20"/>
      <c r="G8" s="21" t="s">
        <v>132</v>
      </c>
      <c r="H8" s="21" t="s">
        <v>133</v>
      </c>
      <c r="I8" s="20" t="s">
        <v>111</v>
      </c>
      <c r="J8" s="20"/>
      <c r="K8" s="20" t="s">
        <v>112</v>
      </c>
      <c r="L8" s="20"/>
      <c r="M8" s="20"/>
      <c r="N8" s="20"/>
      <c r="O8" s="21" t="s">
        <v>133</v>
      </c>
      <c r="P8" s="21"/>
      <c r="Q8" s="21"/>
      <c r="R8" s="21"/>
      <c r="S8" s="21"/>
    </row>
    <row r="9" spans="1:22" ht="5.85" customHeight="1" x14ac:dyDescent="0.2">
      <c r="A9" s="21"/>
      <c r="B9" s="20"/>
      <c r="C9" s="20"/>
      <c r="D9" s="20"/>
      <c r="E9" s="20"/>
      <c r="F9" s="20"/>
      <c r="G9" s="21"/>
      <c r="H9" s="22" t="s">
        <v>134</v>
      </c>
      <c r="I9" s="20" t="s">
        <v>135</v>
      </c>
      <c r="J9" s="20" t="s">
        <v>136</v>
      </c>
      <c r="K9" s="20" t="s">
        <v>137</v>
      </c>
      <c r="L9" s="20" t="s">
        <v>138</v>
      </c>
      <c r="M9" s="20"/>
      <c r="N9" s="20"/>
      <c r="O9" s="23" t="s">
        <v>412</v>
      </c>
      <c r="P9" s="23"/>
      <c r="Q9" s="23"/>
      <c r="R9" s="23"/>
      <c r="S9" s="23"/>
    </row>
    <row r="10" spans="1:22" ht="5.85" customHeight="1" x14ac:dyDescent="0.2">
      <c r="A10" s="23" t="s">
        <v>139</v>
      </c>
      <c r="B10" s="20"/>
      <c r="C10" s="20"/>
      <c r="D10" s="20"/>
      <c r="E10" s="20"/>
      <c r="F10" s="20"/>
      <c r="G10" s="23" t="s">
        <v>140</v>
      </c>
      <c r="H10" s="22"/>
      <c r="I10" s="20"/>
      <c r="J10" s="20"/>
      <c r="K10" s="20"/>
      <c r="L10" s="20"/>
      <c r="M10" s="20"/>
      <c r="N10" s="20"/>
      <c r="O10" s="23"/>
      <c r="P10" s="23"/>
      <c r="Q10" s="23"/>
      <c r="R10" s="23"/>
      <c r="S10" s="23"/>
    </row>
    <row r="11" spans="1:22" ht="11.1" customHeight="1" x14ac:dyDescent="0.2">
      <c r="A11" s="23"/>
      <c r="B11" s="20"/>
      <c r="C11" s="20"/>
      <c r="D11" s="20"/>
      <c r="E11" s="20"/>
      <c r="F11" s="20"/>
      <c r="G11" s="23"/>
      <c r="H11" s="23" t="s">
        <v>141</v>
      </c>
      <c r="I11" s="20"/>
      <c r="J11" s="20"/>
      <c r="K11" s="20"/>
      <c r="L11" s="20"/>
      <c r="M11" s="20"/>
      <c r="N11" s="20"/>
      <c r="O11" s="20" t="s">
        <v>142</v>
      </c>
      <c r="P11" s="20"/>
      <c r="Q11" s="20"/>
      <c r="R11" s="20" t="s">
        <v>143</v>
      </c>
      <c r="S11" s="20"/>
    </row>
    <row r="12" spans="1:22" ht="11.85" customHeight="1" x14ac:dyDescent="0.2">
      <c r="A12" s="24" t="s">
        <v>144</v>
      </c>
      <c r="B12" s="24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22" ht="11.85" customHeight="1" x14ac:dyDescent="0.2">
      <c r="A13" s="26"/>
      <c r="B13" s="27" t="s">
        <v>145</v>
      </c>
      <c r="C13" s="27"/>
      <c r="D13" s="27"/>
      <c r="E13" s="27"/>
      <c r="F13" s="30"/>
      <c r="G13" s="28">
        <v>62</v>
      </c>
      <c r="H13" s="29" t="s">
        <v>146</v>
      </c>
      <c r="I13" s="29">
        <v>54264383.539999999</v>
      </c>
      <c r="J13" s="29">
        <v>54264383.539999999</v>
      </c>
      <c r="K13" s="29">
        <v>53113790.371138781</v>
      </c>
      <c r="L13" s="29" t="s">
        <v>466</v>
      </c>
      <c r="M13" s="29"/>
      <c r="N13" s="30"/>
      <c r="O13" s="30"/>
      <c r="P13" s="29">
        <v>2055821.11</v>
      </c>
      <c r="Q13" s="29">
        <v>26409.58</v>
      </c>
      <c r="R13" s="29"/>
      <c r="S13" s="31"/>
      <c r="U13" s="13">
        <f>K13/$U$6</f>
        <v>8.0545526085270339E-3</v>
      </c>
      <c r="V13" s="40">
        <f>U13*$V$6</f>
        <v>54007394.261629947</v>
      </c>
    </row>
    <row r="14" spans="1:22" ht="11.85" customHeight="1" x14ac:dyDescent="0.2">
      <c r="A14" s="32" t="s">
        <v>147</v>
      </c>
      <c r="B14" s="32"/>
      <c r="C14" s="32"/>
      <c r="D14" s="32"/>
      <c r="E14" s="32"/>
      <c r="F14" s="30"/>
      <c r="G14" s="28">
        <v>62</v>
      </c>
      <c r="H14" s="29" t="s">
        <v>146</v>
      </c>
      <c r="I14" s="29">
        <v>54264383.539999999</v>
      </c>
      <c r="J14" s="29">
        <v>54264383.539999999</v>
      </c>
      <c r="K14" s="29">
        <v>53113790.371138781</v>
      </c>
      <c r="L14" s="29" t="s">
        <v>466</v>
      </c>
      <c r="M14" s="29"/>
      <c r="N14" s="30"/>
      <c r="O14" s="30"/>
      <c r="P14" s="29">
        <v>2055821.11</v>
      </c>
      <c r="Q14" s="29">
        <v>26409.58</v>
      </c>
      <c r="R14" s="29"/>
      <c r="S14" s="31"/>
      <c r="U14" s="13">
        <f t="shared" ref="U14:U77" si="0">K14/$U$6</f>
        <v>8.0545526085270339E-3</v>
      </c>
      <c r="V14" s="40">
        <f t="shared" ref="V14:V77" si="1">U14*$V$6</f>
        <v>54007394.261629947</v>
      </c>
    </row>
    <row r="15" spans="1:22" ht="11.1" customHeight="1" x14ac:dyDescent="0.2">
      <c r="A15" s="24" t="s">
        <v>148</v>
      </c>
      <c r="B15" s="24"/>
      <c r="C15" s="24"/>
      <c r="D15" s="24"/>
      <c r="E15" s="25"/>
      <c r="F15" s="25"/>
      <c r="G15" s="25"/>
      <c r="H15" s="25"/>
      <c r="I15" s="25"/>
      <c r="J15" s="25"/>
      <c r="K15" s="25">
        <v>0</v>
      </c>
      <c r="L15" s="25"/>
      <c r="M15" s="25"/>
      <c r="N15" s="25"/>
      <c r="O15" s="25"/>
      <c r="P15" s="25"/>
      <c r="Q15" s="25"/>
      <c r="R15" s="25"/>
      <c r="S15" s="25"/>
      <c r="U15" s="13">
        <f t="shared" si="0"/>
        <v>0</v>
      </c>
      <c r="V15" s="40">
        <f t="shared" si="1"/>
        <v>0</v>
      </c>
    </row>
    <row r="16" spans="1:22" ht="11.85" customHeight="1" x14ac:dyDescent="0.2">
      <c r="A16" s="26"/>
      <c r="B16" s="27" t="s">
        <v>149</v>
      </c>
      <c r="C16" s="27"/>
      <c r="D16" s="27"/>
      <c r="E16" s="27"/>
      <c r="F16" s="30"/>
      <c r="G16" s="28">
        <v>62</v>
      </c>
      <c r="H16" s="29" t="s">
        <v>146</v>
      </c>
      <c r="I16" s="29">
        <v>4086099.14</v>
      </c>
      <c r="J16" s="29">
        <v>4086099.14</v>
      </c>
      <c r="K16" s="29">
        <v>3803463.1585307117</v>
      </c>
      <c r="L16" s="29" t="s">
        <v>467</v>
      </c>
      <c r="M16" s="29"/>
      <c r="N16" s="30"/>
      <c r="O16" s="30"/>
      <c r="P16" s="29">
        <v>374925.85</v>
      </c>
      <c r="Q16" s="29">
        <v>29357.94</v>
      </c>
      <c r="R16" s="29"/>
      <c r="S16" s="31"/>
      <c r="U16" s="13">
        <f t="shared" si="0"/>
        <v>5.7678418148870633E-4</v>
      </c>
      <c r="V16" s="40">
        <f t="shared" si="1"/>
        <v>3867453.8745397446</v>
      </c>
    </row>
    <row r="17" spans="1:22" ht="11.85" customHeight="1" x14ac:dyDescent="0.2">
      <c r="A17" s="32" t="s">
        <v>150</v>
      </c>
      <c r="B17" s="32"/>
      <c r="C17" s="32"/>
      <c r="D17" s="32"/>
      <c r="E17" s="32"/>
      <c r="F17" s="30"/>
      <c r="G17" s="28">
        <v>62</v>
      </c>
      <c r="H17" s="29" t="s">
        <v>146</v>
      </c>
      <c r="I17" s="29">
        <v>4086099.14</v>
      </c>
      <c r="J17" s="29">
        <v>4086099.14</v>
      </c>
      <c r="K17" s="29">
        <v>3803463.1585307117</v>
      </c>
      <c r="L17" s="29" t="s">
        <v>467</v>
      </c>
      <c r="M17" s="29"/>
      <c r="N17" s="30"/>
      <c r="O17" s="30"/>
      <c r="P17" s="29">
        <v>374925.85</v>
      </c>
      <c r="Q17" s="29">
        <v>29357.94</v>
      </c>
      <c r="R17" s="29"/>
      <c r="S17" s="31"/>
      <c r="U17" s="13">
        <f t="shared" si="0"/>
        <v>5.7678418148870633E-4</v>
      </c>
      <c r="V17" s="40">
        <f t="shared" si="1"/>
        <v>3867453.8745397446</v>
      </c>
    </row>
    <row r="18" spans="1:22" ht="11.85" customHeight="1" x14ac:dyDescent="0.2">
      <c r="A18" s="24" t="s">
        <v>148</v>
      </c>
      <c r="B18" s="24"/>
      <c r="C18" s="24"/>
      <c r="D18" s="24"/>
      <c r="E18" s="25"/>
      <c r="F18" s="25"/>
      <c r="G18" s="25"/>
      <c r="H18" s="25"/>
      <c r="I18" s="25"/>
      <c r="J18" s="25"/>
      <c r="K18" s="25">
        <v>0</v>
      </c>
      <c r="L18" s="25"/>
      <c r="M18" s="25"/>
      <c r="N18" s="25"/>
      <c r="O18" s="25"/>
      <c r="P18" s="25"/>
      <c r="Q18" s="25"/>
      <c r="R18" s="25"/>
      <c r="S18" s="25"/>
      <c r="U18" s="13">
        <f t="shared" si="0"/>
        <v>0</v>
      </c>
      <c r="V18" s="40">
        <f t="shared" si="1"/>
        <v>0</v>
      </c>
    </row>
    <row r="19" spans="1:22" ht="11.1" customHeight="1" x14ac:dyDescent="0.2">
      <c r="A19" s="26"/>
      <c r="B19" s="27" t="s">
        <v>151</v>
      </c>
      <c r="C19" s="27"/>
      <c r="D19" s="27"/>
      <c r="E19" s="27"/>
      <c r="F19" s="30"/>
      <c r="G19" s="28">
        <v>62</v>
      </c>
      <c r="H19" s="29" t="s">
        <v>146</v>
      </c>
      <c r="I19" s="29">
        <v>1122001.53</v>
      </c>
      <c r="J19" s="29">
        <v>1122001.53</v>
      </c>
      <c r="K19" s="29">
        <v>619950.27913814073</v>
      </c>
      <c r="L19" s="29" t="s">
        <v>468</v>
      </c>
      <c r="M19" s="29"/>
      <c r="N19" s="30"/>
      <c r="O19" s="30"/>
      <c r="P19" s="29">
        <v>514290.12</v>
      </c>
      <c r="Q19" s="29">
        <v>1981.2</v>
      </c>
      <c r="R19" s="29"/>
      <c r="S19" s="31"/>
      <c r="U19" s="13">
        <f t="shared" si="0"/>
        <v>9.4013665812532992E-5</v>
      </c>
      <c r="V19" s="40">
        <f t="shared" si="1"/>
        <v>630380.52667795774</v>
      </c>
    </row>
    <row r="20" spans="1:22" ht="11.85" customHeight="1" x14ac:dyDescent="0.2">
      <c r="A20" s="32" t="s">
        <v>150</v>
      </c>
      <c r="B20" s="32"/>
      <c r="C20" s="32"/>
      <c r="D20" s="32"/>
      <c r="E20" s="32"/>
      <c r="F20" s="30"/>
      <c r="G20" s="28">
        <v>62</v>
      </c>
      <c r="H20" s="29" t="s">
        <v>146</v>
      </c>
      <c r="I20" s="29">
        <v>1122001.53</v>
      </c>
      <c r="J20" s="29">
        <v>1122001.53</v>
      </c>
      <c r="K20" s="29">
        <v>619950.27913814073</v>
      </c>
      <c r="L20" s="29" t="s">
        <v>468</v>
      </c>
      <c r="M20" s="29"/>
      <c r="N20" s="30"/>
      <c r="O20" s="30"/>
      <c r="P20" s="29">
        <v>514290.12</v>
      </c>
      <c r="Q20" s="29">
        <v>1981.2</v>
      </c>
      <c r="R20" s="29"/>
      <c r="S20" s="31"/>
      <c r="U20" s="13">
        <f t="shared" si="0"/>
        <v>9.4013665812532992E-5</v>
      </c>
      <c r="V20" s="40">
        <f t="shared" si="1"/>
        <v>630380.52667795774</v>
      </c>
    </row>
    <row r="21" spans="1:22" ht="11.85" customHeight="1" x14ac:dyDescent="0.2">
      <c r="A21" s="24" t="s">
        <v>148</v>
      </c>
      <c r="B21" s="24"/>
      <c r="C21" s="24"/>
      <c r="D21" s="24"/>
      <c r="E21" s="25"/>
      <c r="F21" s="25"/>
      <c r="G21" s="25"/>
      <c r="H21" s="25"/>
      <c r="I21" s="25"/>
      <c r="J21" s="25"/>
      <c r="K21" s="25">
        <v>0</v>
      </c>
      <c r="L21" s="25"/>
      <c r="M21" s="25"/>
      <c r="N21" s="25"/>
      <c r="O21" s="25"/>
      <c r="P21" s="25"/>
      <c r="Q21" s="25"/>
      <c r="R21" s="25"/>
      <c r="S21" s="25"/>
      <c r="U21" s="13">
        <f t="shared" si="0"/>
        <v>0</v>
      </c>
      <c r="V21" s="40">
        <f t="shared" si="1"/>
        <v>0</v>
      </c>
    </row>
    <row r="22" spans="1:22" ht="11.85" customHeight="1" x14ac:dyDescent="0.2">
      <c r="A22" s="26"/>
      <c r="B22" s="27" t="s">
        <v>152</v>
      </c>
      <c r="C22" s="27"/>
      <c r="D22" s="27"/>
      <c r="E22" s="27"/>
      <c r="F22" s="30"/>
      <c r="G22" s="28">
        <v>62</v>
      </c>
      <c r="H22" s="29" t="s">
        <v>146</v>
      </c>
      <c r="I22" s="29">
        <v>4994031.0999999996</v>
      </c>
      <c r="J22" s="29">
        <v>4994031.0999999996</v>
      </c>
      <c r="K22" s="29">
        <v>4535429.3986677388</v>
      </c>
      <c r="L22" s="29" t="s">
        <v>469</v>
      </c>
      <c r="M22" s="29"/>
      <c r="N22" s="30"/>
      <c r="O22" s="30"/>
      <c r="P22" s="29">
        <v>573676.86</v>
      </c>
      <c r="Q22" s="29">
        <v>40032.15</v>
      </c>
      <c r="R22" s="29"/>
      <c r="S22" s="31"/>
      <c r="U22" s="13">
        <f t="shared" si="0"/>
        <v>6.8778474363373129E-4</v>
      </c>
      <c r="V22" s="40">
        <f t="shared" si="1"/>
        <v>4611734.9556121323</v>
      </c>
    </row>
    <row r="23" spans="1:22" ht="11.1" customHeight="1" x14ac:dyDescent="0.2">
      <c r="A23" s="32" t="s">
        <v>150</v>
      </c>
      <c r="B23" s="32"/>
      <c r="C23" s="32"/>
      <c r="D23" s="32"/>
      <c r="E23" s="32"/>
      <c r="F23" s="30"/>
      <c r="G23" s="28">
        <v>62</v>
      </c>
      <c r="H23" s="29" t="s">
        <v>146</v>
      </c>
      <c r="I23" s="29">
        <v>4994031.0999999996</v>
      </c>
      <c r="J23" s="29">
        <v>4994031.0999999996</v>
      </c>
      <c r="K23" s="29">
        <v>4535429.3986677388</v>
      </c>
      <c r="L23" s="29" t="s">
        <v>469</v>
      </c>
      <c r="M23" s="29"/>
      <c r="N23" s="30"/>
      <c r="O23" s="30"/>
      <c r="P23" s="29">
        <v>573676.86</v>
      </c>
      <c r="Q23" s="29">
        <v>40032.15</v>
      </c>
      <c r="R23" s="29"/>
      <c r="S23" s="31"/>
      <c r="U23" s="13">
        <f t="shared" si="0"/>
        <v>6.8778474363373129E-4</v>
      </c>
      <c r="V23" s="40">
        <f t="shared" si="1"/>
        <v>4611734.9556121323</v>
      </c>
    </row>
    <row r="24" spans="1:22" ht="11.85" customHeight="1" x14ac:dyDescent="0.2">
      <c r="A24" s="24" t="s">
        <v>148</v>
      </c>
      <c r="B24" s="24"/>
      <c r="C24" s="24"/>
      <c r="D24" s="24"/>
      <c r="E24" s="25"/>
      <c r="F24" s="25"/>
      <c r="G24" s="25"/>
      <c r="H24" s="25"/>
      <c r="I24" s="25"/>
      <c r="J24" s="25"/>
      <c r="K24" s="25">
        <v>0</v>
      </c>
      <c r="L24" s="25"/>
      <c r="M24" s="25"/>
      <c r="N24" s="25"/>
      <c r="O24" s="25"/>
      <c r="P24" s="25"/>
      <c r="Q24" s="25"/>
      <c r="R24" s="25"/>
      <c r="S24" s="25"/>
      <c r="U24" s="13">
        <f t="shared" si="0"/>
        <v>0</v>
      </c>
      <c r="V24" s="40">
        <f t="shared" si="1"/>
        <v>0</v>
      </c>
    </row>
    <row r="25" spans="1:22" ht="11.85" customHeight="1" x14ac:dyDescent="0.2">
      <c r="A25" s="26"/>
      <c r="B25" s="27" t="s">
        <v>153</v>
      </c>
      <c r="C25" s="27"/>
      <c r="D25" s="27"/>
      <c r="E25" s="27"/>
      <c r="F25" s="30"/>
      <c r="G25" s="28">
        <v>62</v>
      </c>
      <c r="H25" s="29" t="s">
        <v>146</v>
      </c>
      <c r="I25" s="29">
        <v>822123.62</v>
      </c>
      <c r="J25" s="29">
        <v>822123.62</v>
      </c>
      <c r="K25" s="29">
        <v>829795.04102968844</v>
      </c>
      <c r="L25" s="29" t="s">
        <v>380</v>
      </c>
      <c r="M25" s="29"/>
      <c r="N25" s="30"/>
      <c r="O25" s="30"/>
      <c r="P25" s="29">
        <v>11732.51</v>
      </c>
      <c r="Q25" s="29">
        <v>5674.18</v>
      </c>
      <c r="R25" s="29"/>
      <c r="S25" s="31"/>
      <c r="U25" s="13">
        <f t="shared" si="0"/>
        <v>1.2583601670236388E-4</v>
      </c>
      <c r="V25" s="40">
        <f t="shared" si="1"/>
        <v>843755.78590955911</v>
      </c>
    </row>
    <row r="26" spans="1:22" ht="11.85" customHeight="1" x14ac:dyDescent="0.2">
      <c r="A26" s="32" t="s">
        <v>150</v>
      </c>
      <c r="B26" s="32"/>
      <c r="C26" s="32"/>
      <c r="D26" s="32"/>
      <c r="E26" s="32"/>
      <c r="F26" s="30"/>
      <c r="G26" s="28">
        <v>62</v>
      </c>
      <c r="H26" s="29" t="s">
        <v>146</v>
      </c>
      <c r="I26" s="29">
        <v>822123.62</v>
      </c>
      <c r="J26" s="29">
        <v>822123.62</v>
      </c>
      <c r="K26" s="29">
        <v>829795.04102968844</v>
      </c>
      <c r="L26" s="29" t="s">
        <v>380</v>
      </c>
      <c r="M26" s="29"/>
      <c r="N26" s="30"/>
      <c r="O26" s="30"/>
      <c r="P26" s="29">
        <v>11732.51</v>
      </c>
      <c r="Q26" s="29">
        <v>5674.18</v>
      </c>
      <c r="R26" s="29"/>
      <c r="S26" s="31"/>
      <c r="U26" s="13">
        <f t="shared" si="0"/>
        <v>1.2583601670236388E-4</v>
      </c>
      <c r="V26" s="40">
        <f t="shared" si="1"/>
        <v>843755.78590955911</v>
      </c>
    </row>
    <row r="27" spans="1:22" ht="11.1" customHeight="1" x14ac:dyDescent="0.2">
      <c r="A27" s="24" t="s">
        <v>148</v>
      </c>
      <c r="B27" s="24"/>
      <c r="C27" s="24"/>
      <c r="D27" s="24"/>
      <c r="E27" s="25"/>
      <c r="F27" s="25"/>
      <c r="G27" s="25"/>
      <c r="H27" s="25"/>
      <c r="I27" s="25"/>
      <c r="J27" s="25"/>
      <c r="K27" s="25">
        <v>0</v>
      </c>
      <c r="L27" s="25"/>
      <c r="M27" s="25"/>
      <c r="N27" s="25"/>
      <c r="O27" s="25"/>
      <c r="P27" s="25"/>
      <c r="Q27" s="25"/>
      <c r="R27" s="25"/>
      <c r="S27" s="25"/>
      <c r="U27" s="13">
        <f t="shared" si="0"/>
        <v>0</v>
      </c>
      <c r="V27" s="40">
        <f t="shared" si="1"/>
        <v>0</v>
      </c>
    </row>
    <row r="28" spans="1:22" ht="11.85" customHeight="1" x14ac:dyDescent="0.2">
      <c r="A28" s="26"/>
      <c r="B28" s="27" t="s">
        <v>154</v>
      </c>
      <c r="C28" s="27"/>
      <c r="D28" s="27"/>
      <c r="E28" s="27"/>
      <c r="F28" s="30"/>
      <c r="G28" s="28">
        <v>62</v>
      </c>
      <c r="H28" s="29" t="s">
        <v>146</v>
      </c>
      <c r="I28" s="29">
        <v>1934817.29</v>
      </c>
      <c r="J28" s="29">
        <v>1934817.29</v>
      </c>
      <c r="K28" s="29">
        <v>1936647.9997718951</v>
      </c>
      <c r="L28" s="29" t="s">
        <v>470</v>
      </c>
      <c r="M28" s="29"/>
      <c r="N28" s="30"/>
      <c r="O28" s="30"/>
      <c r="P28" s="29">
        <v>38434.9</v>
      </c>
      <c r="Q28" s="29">
        <v>8221.92</v>
      </c>
      <c r="R28" s="29"/>
      <c r="S28" s="31"/>
      <c r="U28" s="13">
        <f t="shared" si="0"/>
        <v>2.9368706487265775E-4</v>
      </c>
      <c r="V28" s="40">
        <f t="shared" si="1"/>
        <v>1969230.803127019</v>
      </c>
    </row>
    <row r="29" spans="1:22" ht="11.85" customHeight="1" x14ac:dyDescent="0.2">
      <c r="A29" s="32" t="s">
        <v>150</v>
      </c>
      <c r="B29" s="32"/>
      <c r="C29" s="32"/>
      <c r="D29" s="32"/>
      <c r="E29" s="32"/>
      <c r="F29" s="30"/>
      <c r="G29" s="28">
        <v>62</v>
      </c>
      <c r="H29" s="29" t="s">
        <v>146</v>
      </c>
      <c r="I29" s="29">
        <v>1934817.29</v>
      </c>
      <c r="J29" s="29">
        <v>1934817.29</v>
      </c>
      <c r="K29" s="29">
        <v>1936647.9997718951</v>
      </c>
      <c r="L29" s="29" t="s">
        <v>470</v>
      </c>
      <c r="M29" s="29"/>
      <c r="N29" s="30"/>
      <c r="O29" s="30"/>
      <c r="P29" s="29">
        <v>38434.9</v>
      </c>
      <c r="Q29" s="29">
        <v>8221.92</v>
      </c>
      <c r="R29" s="29"/>
      <c r="S29" s="31"/>
      <c r="U29" s="13">
        <f t="shared" si="0"/>
        <v>2.9368706487265775E-4</v>
      </c>
      <c r="V29" s="40">
        <f t="shared" si="1"/>
        <v>1969230.803127019</v>
      </c>
    </row>
    <row r="30" spans="1:22" ht="11.85" customHeight="1" x14ac:dyDescent="0.2">
      <c r="A30" s="24" t="s">
        <v>148</v>
      </c>
      <c r="B30" s="24"/>
      <c r="C30" s="24"/>
      <c r="D30" s="24"/>
      <c r="E30" s="25"/>
      <c r="F30" s="25"/>
      <c r="G30" s="25"/>
      <c r="H30" s="25"/>
      <c r="I30" s="25"/>
      <c r="J30" s="25"/>
      <c r="K30" s="25">
        <v>0</v>
      </c>
      <c r="L30" s="25"/>
      <c r="M30" s="25"/>
      <c r="N30" s="25"/>
      <c r="O30" s="25"/>
      <c r="P30" s="25"/>
      <c r="Q30" s="25"/>
      <c r="R30" s="25"/>
      <c r="S30" s="25"/>
      <c r="U30" s="13">
        <f t="shared" si="0"/>
        <v>0</v>
      </c>
      <c r="V30" s="40">
        <f t="shared" si="1"/>
        <v>0</v>
      </c>
    </row>
    <row r="31" spans="1:22" ht="11.1" customHeight="1" x14ac:dyDescent="0.2">
      <c r="A31" s="26"/>
      <c r="B31" s="27" t="s">
        <v>155</v>
      </c>
      <c r="C31" s="27"/>
      <c r="D31" s="27"/>
      <c r="E31" s="27"/>
      <c r="F31" s="30"/>
      <c r="G31" s="28">
        <v>62</v>
      </c>
      <c r="H31" s="29" t="s">
        <v>146</v>
      </c>
      <c r="I31" s="29">
        <v>3705346.06</v>
      </c>
      <c r="J31" s="29">
        <v>3705346.06</v>
      </c>
      <c r="K31" s="29">
        <v>3648743.5448354492</v>
      </c>
      <c r="L31" s="29" t="s">
        <v>471</v>
      </c>
      <c r="M31" s="29"/>
      <c r="N31" s="30"/>
      <c r="O31" s="30"/>
      <c r="P31" s="29">
        <v>117851.06</v>
      </c>
      <c r="Q31" s="29" t="s">
        <v>472</v>
      </c>
      <c r="R31" s="29"/>
      <c r="S31" s="31"/>
      <c r="U31" s="13">
        <f t="shared" si="0"/>
        <v>5.5332139980109713E-4</v>
      </c>
      <c r="V31" s="40">
        <f t="shared" si="1"/>
        <v>3710131.2071409663</v>
      </c>
    </row>
    <row r="32" spans="1:22" ht="11.85" customHeight="1" x14ac:dyDescent="0.2">
      <c r="A32" s="32" t="s">
        <v>150</v>
      </c>
      <c r="B32" s="32"/>
      <c r="C32" s="32"/>
      <c r="D32" s="32"/>
      <c r="E32" s="32"/>
      <c r="F32" s="30"/>
      <c r="G32" s="28">
        <v>62</v>
      </c>
      <c r="H32" s="29" t="s">
        <v>146</v>
      </c>
      <c r="I32" s="29">
        <v>3705346.06</v>
      </c>
      <c r="J32" s="29">
        <v>3705346.06</v>
      </c>
      <c r="K32" s="29">
        <v>3648743.5448354492</v>
      </c>
      <c r="L32" s="29" t="s">
        <v>471</v>
      </c>
      <c r="M32" s="29"/>
      <c r="N32" s="30"/>
      <c r="O32" s="30"/>
      <c r="P32" s="29">
        <v>117851.06</v>
      </c>
      <c r="Q32" s="29" t="s">
        <v>472</v>
      </c>
      <c r="R32" s="29"/>
      <c r="S32" s="31"/>
      <c r="U32" s="13">
        <f t="shared" si="0"/>
        <v>5.5332139980109713E-4</v>
      </c>
      <c r="V32" s="40">
        <f t="shared" si="1"/>
        <v>3710131.2071409663</v>
      </c>
    </row>
    <row r="33" spans="1:22" ht="11.85" customHeight="1" x14ac:dyDescent="0.2">
      <c r="A33" s="24" t="s">
        <v>148</v>
      </c>
      <c r="B33" s="24"/>
      <c r="C33" s="24"/>
      <c r="D33" s="24"/>
      <c r="E33" s="25"/>
      <c r="F33" s="25"/>
      <c r="G33" s="25"/>
      <c r="H33" s="25"/>
      <c r="I33" s="25"/>
      <c r="J33" s="25"/>
      <c r="K33" s="25">
        <v>0</v>
      </c>
      <c r="L33" s="25"/>
      <c r="M33" s="25"/>
      <c r="N33" s="25"/>
      <c r="O33" s="25"/>
      <c r="P33" s="25"/>
      <c r="Q33" s="25"/>
      <c r="R33" s="25"/>
      <c r="S33" s="25"/>
      <c r="U33" s="13">
        <f t="shared" si="0"/>
        <v>0</v>
      </c>
      <c r="V33" s="40">
        <f t="shared" si="1"/>
        <v>0</v>
      </c>
    </row>
    <row r="34" spans="1:22" ht="11.85" customHeight="1" x14ac:dyDescent="0.2">
      <c r="A34" s="26"/>
      <c r="B34" s="27" t="s">
        <v>156</v>
      </c>
      <c r="C34" s="27"/>
      <c r="D34" s="27"/>
      <c r="E34" s="27"/>
      <c r="F34" s="30"/>
      <c r="G34" s="28">
        <v>62</v>
      </c>
      <c r="H34" s="29" t="s">
        <v>146</v>
      </c>
      <c r="I34" s="29">
        <v>4044577.8</v>
      </c>
      <c r="J34" s="29">
        <v>4044577.8</v>
      </c>
      <c r="K34" s="29">
        <v>3930222.4723756141</v>
      </c>
      <c r="L34" s="29" t="s">
        <v>473</v>
      </c>
      <c r="M34" s="29"/>
      <c r="N34" s="30"/>
      <c r="O34" s="30"/>
      <c r="P34" s="29">
        <v>179638.73</v>
      </c>
      <c r="Q34" s="29" t="s">
        <v>474</v>
      </c>
      <c r="R34" s="29"/>
      <c r="S34" s="31"/>
      <c r="U34" s="13">
        <f t="shared" si="0"/>
        <v>5.9600686461582409E-4</v>
      </c>
      <c r="V34" s="40">
        <f t="shared" si="1"/>
        <v>3996345.8288009362</v>
      </c>
    </row>
    <row r="35" spans="1:22" ht="11.1" customHeight="1" x14ac:dyDescent="0.2">
      <c r="A35" s="32" t="s">
        <v>150</v>
      </c>
      <c r="B35" s="32"/>
      <c r="C35" s="32"/>
      <c r="D35" s="32"/>
      <c r="E35" s="32"/>
      <c r="F35" s="30"/>
      <c r="G35" s="28">
        <v>62</v>
      </c>
      <c r="H35" s="29" t="s">
        <v>146</v>
      </c>
      <c r="I35" s="29">
        <v>4044577.8</v>
      </c>
      <c r="J35" s="29">
        <v>4044577.8</v>
      </c>
      <c r="K35" s="29">
        <v>3930222.4723756141</v>
      </c>
      <c r="L35" s="29" t="s">
        <v>473</v>
      </c>
      <c r="M35" s="29"/>
      <c r="N35" s="30"/>
      <c r="O35" s="30"/>
      <c r="P35" s="29">
        <v>179638.73</v>
      </c>
      <c r="Q35" s="29" t="s">
        <v>474</v>
      </c>
      <c r="R35" s="29"/>
      <c r="S35" s="31"/>
      <c r="U35" s="13">
        <f t="shared" si="0"/>
        <v>5.9600686461582409E-4</v>
      </c>
      <c r="V35" s="40">
        <f t="shared" si="1"/>
        <v>3996345.8288009362</v>
      </c>
    </row>
    <row r="36" spans="1:22" ht="11.85" customHeight="1" x14ac:dyDescent="0.2">
      <c r="A36" s="24" t="s">
        <v>157</v>
      </c>
      <c r="B36" s="24"/>
      <c r="C36" s="24"/>
      <c r="D36" s="24"/>
      <c r="E36" s="25"/>
      <c r="F36" s="25"/>
      <c r="G36" s="25"/>
      <c r="H36" s="25"/>
      <c r="I36" s="25"/>
      <c r="J36" s="25"/>
      <c r="K36" s="25">
        <v>0</v>
      </c>
      <c r="L36" s="25"/>
      <c r="M36" s="25"/>
      <c r="N36" s="25"/>
      <c r="O36" s="25"/>
      <c r="P36" s="25"/>
      <c r="Q36" s="25"/>
      <c r="R36" s="25"/>
      <c r="S36" s="25"/>
      <c r="U36" s="13">
        <f t="shared" si="0"/>
        <v>0</v>
      </c>
      <c r="V36" s="40">
        <f t="shared" si="1"/>
        <v>0</v>
      </c>
    </row>
    <row r="37" spans="1:22" ht="11.85" customHeight="1" x14ac:dyDescent="0.2">
      <c r="A37" s="26"/>
      <c r="B37" s="27" t="s">
        <v>158</v>
      </c>
      <c r="C37" s="27"/>
      <c r="D37" s="27"/>
      <c r="E37" s="27"/>
      <c r="F37" s="30"/>
      <c r="G37" s="28">
        <v>62</v>
      </c>
      <c r="H37" s="29" t="s">
        <v>146</v>
      </c>
      <c r="I37" s="29">
        <v>3554460.05</v>
      </c>
      <c r="J37" s="29">
        <v>3554460.05</v>
      </c>
      <c r="K37" s="29">
        <v>2470532.9458209323</v>
      </c>
      <c r="L37" s="29" t="s">
        <v>381</v>
      </c>
      <c r="M37" s="29"/>
      <c r="N37" s="30"/>
      <c r="O37" s="30"/>
      <c r="P37" s="29">
        <v>1125185.55</v>
      </c>
      <c r="Q37" s="29" t="s">
        <v>159</v>
      </c>
      <c r="R37" s="29"/>
      <c r="S37" s="31"/>
      <c r="U37" s="13">
        <f t="shared" si="0"/>
        <v>3.7464917197901204E-4</v>
      </c>
      <c r="V37" s="40">
        <f t="shared" si="1"/>
        <v>2512098.0052253879</v>
      </c>
    </row>
    <row r="38" spans="1:22" ht="11.85" customHeight="1" x14ac:dyDescent="0.2">
      <c r="A38" s="32" t="s">
        <v>160</v>
      </c>
      <c r="B38" s="32"/>
      <c r="C38" s="32"/>
      <c r="D38" s="32"/>
      <c r="E38" s="32"/>
      <c r="F38" s="30"/>
      <c r="G38" s="28">
        <v>62</v>
      </c>
      <c r="H38" s="29" t="s">
        <v>146</v>
      </c>
      <c r="I38" s="29">
        <v>3554460.05</v>
      </c>
      <c r="J38" s="29">
        <v>3554460.05</v>
      </c>
      <c r="K38" s="29">
        <v>2470532.9458209323</v>
      </c>
      <c r="L38" s="29" t="s">
        <v>381</v>
      </c>
      <c r="M38" s="29"/>
      <c r="N38" s="30"/>
      <c r="O38" s="30"/>
      <c r="P38" s="29">
        <v>1125185.55</v>
      </c>
      <c r="Q38" s="29" t="s">
        <v>159</v>
      </c>
      <c r="R38" s="29"/>
      <c r="S38" s="31"/>
      <c r="U38" s="13">
        <f t="shared" si="0"/>
        <v>3.7464917197901204E-4</v>
      </c>
      <c r="V38" s="40">
        <f t="shared" si="1"/>
        <v>2512098.0052253879</v>
      </c>
    </row>
    <row r="39" spans="1:22" ht="11.1" customHeight="1" x14ac:dyDescent="0.2">
      <c r="A39" s="24" t="s">
        <v>157</v>
      </c>
      <c r="B39" s="24"/>
      <c r="C39" s="24"/>
      <c r="D39" s="24"/>
      <c r="E39" s="25"/>
      <c r="F39" s="25"/>
      <c r="G39" s="25"/>
      <c r="H39" s="25"/>
      <c r="I39" s="25"/>
      <c r="J39" s="25"/>
      <c r="K39" s="25">
        <v>0</v>
      </c>
      <c r="L39" s="25"/>
      <c r="M39" s="25"/>
      <c r="N39" s="25"/>
      <c r="O39" s="25"/>
      <c r="P39" s="25"/>
      <c r="Q39" s="25"/>
      <c r="R39" s="25"/>
      <c r="S39" s="25"/>
      <c r="U39" s="13">
        <f t="shared" si="0"/>
        <v>0</v>
      </c>
      <c r="V39" s="40">
        <f t="shared" si="1"/>
        <v>0</v>
      </c>
    </row>
    <row r="40" spans="1:22" ht="11.85" customHeight="1" x14ac:dyDescent="0.2">
      <c r="A40" s="26"/>
      <c r="B40" s="27" t="s">
        <v>161</v>
      </c>
      <c r="C40" s="27"/>
      <c r="D40" s="27"/>
      <c r="E40" s="27"/>
      <c r="F40" s="30"/>
      <c r="G40" s="28">
        <v>62</v>
      </c>
      <c r="H40" s="29" t="s">
        <v>146</v>
      </c>
      <c r="I40" s="29">
        <v>12141216.119999999</v>
      </c>
      <c r="J40" s="29">
        <v>12141216.119999999</v>
      </c>
      <c r="K40" s="29">
        <v>11178403.668981103</v>
      </c>
      <c r="L40" s="29" t="s">
        <v>475</v>
      </c>
      <c r="M40" s="29"/>
      <c r="N40" s="30"/>
      <c r="O40" s="30"/>
      <c r="P40" s="29">
        <v>1162615.58</v>
      </c>
      <c r="Q40" s="29">
        <v>14845.77</v>
      </c>
      <c r="R40" s="29"/>
      <c r="S40" s="31"/>
      <c r="U40" s="13">
        <f t="shared" si="0"/>
        <v>1.695172568216571E-3</v>
      </c>
      <c r="V40" s="40">
        <f t="shared" si="1"/>
        <v>11366472.811444528</v>
      </c>
    </row>
    <row r="41" spans="1:22" ht="11.85" customHeight="1" x14ac:dyDescent="0.2">
      <c r="A41" s="32" t="s">
        <v>160</v>
      </c>
      <c r="B41" s="32"/>
      <c r="C41" s="32"/>
      <c r="D41" s="32"/>
      <c r="E41" s="32"/>
      <c r="F41" s="30"/>
      <c r="G41" s="28">
        <v>62</v>
      </c>
      <c r="H41" s="29" t="s">
        <v>146</v>
      </c>
      <c r="I41" s="29">
        <v>12141216.119999999</v>
      </c>
      <c r="J41" s="29">
        <v>12141216.119999999</v>
      </c>
      <c r="K41" s="29">
        <v>11178403.668981103</v>
      </c>
      <c r="L41" s="29" t="s">
        <v>475</v>
      </c>
      <c r="M41" s="29"/>
      <c r="N41" s="30"/>
      <c r="O41" s="30"/>
      <c r="P41" s="29">
        <v>1162615.58</v>
      </c>
      <c r="Q41" s="29">
        <v>14845.77</v>
      </c>
      <c r="R41" s="29"/>
      <c r="S41" s="31"/>
      <c r="U41" s="13">
        <f t="shared" si="0"/>
        <v>1.695172568216571E-3</v>
      </c>
      <c r="V41" s="40">
        <f t="shared" si="1"/>
        <v>11366472.811444528</v>
      </c>
    </row>
    <row r="42" spans="1:22" ht="11.85" customHeight="1" x14ac:dyDescent="0.2">
      <c r="A42" s="24" t="s">
        <v>162</v>
      </c>
      <c r="B42" s="24"/>
      <c r="C42" s="24"/>
      <c r="D42" s="24"/>
      <c r="E42" s="25"/>
      <c r="F42" s="25"/>
      <c r="G42" s="25"/>
      <c r="H42" s="25"/>
      <c r="I42" s="25"/>
      <c r="J42" s="25"/>
      <c r="K42" s="25">
        <v>0</v>
      </c>
      <c r="L42" s="25"/>
      <c r="M42" s="25"/>
      <c r="N42" s="25"/>
      <c r="O42" s="25"/>
      <c r="P42" s="25"/>
      <c r="Q42" s="25"/>
      <c r="R42" s="25"/>
      <c r="S42" s="25"/>
      <c r="U42" s="13">
        <f t="shared" si="0"/>
        <v>0</v>
      </c>
      <c r="V42" s="40">
        <f t="shared" si="1"/>
        <v>0</v>
      </c>
    </row>
    <row r="43" spans="1:22" ht="11.1" customHeight="1" x14ac:dyDescent="0.2">
      <c r="A43" s="26"/>
      <c r="B43" s="27" t="s">
        <v>163</v>
      </c>
      <c r="C43" s="27"/>
      <c r="D43" s="27"/>
      <c r="E43" s="27"/>
      <c r="F43" s="30"/>
      <c r="G43" s="28">
        <v>62</v>
      </c>
      <c r="H43" s="29">
        <v>264062.34999999998</v>
      </c>
      <c r="I43" s="29">
        <v>699094388.67999995</v>
      </c>
      <c r="J43" s="29">
        <v>699094388.67999995</v>
      </c>
      <c r="K43" s="29">
        <v>668945357.69075048</v>
      </c>
      <c r="L43" s="29" t="s">
        <v>476</v>
      </c>
      <c r="M43" s="29"/>
      <c r="N43" s="30"/>
      <c r="O43" s="30"/>
      <c r="P43" s="29">
        <v>42437314.170000002</v>
      </c>
      <c r="Q43" s="29">
        <v>959990.35</v>
      </c>
      <c r="R43" s="29"/>
      <c r="S43" s="31"/>
      <c r="U43" s="13">
        <f t="shared" si="0"/>
        <v>0.10144362769255252</v>
      </c>
      <c r="V43" s="40">
        <f t="shared" si="1"/>
        <v>680199914.55783629</v>
      </c>
    </row>
    <row r="44" spans="1:22" ht="11.85" customHeight="1" x14ac:dyDescent="0.2">
      <c r="A44" s="32" t="s">
        <v>164</v>
      </c>
      <c r="B44" s="32"/>
      <c r="C44" s="32"/>
      <c r="D44" s="32"/>
      <c r="E44" s="32"/>
      <c r="F44" s="30"/>
      <c r="G44" s="28">
        <v>62</v>
      </c>
      <c r="H44" s="29">
        <v>264062.34999999998</v>
      </c>
      <c r="I44" s="29">
        <v>699094388.67999995</v>
      </c>
      <c r="J44" s="29">
        <v>699094388.67999995</v>
      </c>
      <c r="K44" s="29">
        <v>668945357.69075048</v>
      </c>
      <c r="L44" s="29" t="s">
        <v>476</v>
      </c>
      <c r="M44" s="29"/>
      <c r="N44" s="30"/>
      <c r="O44" s="30"/>
      <c r="P44" s="29">
        <v>42437314.170000002</v>
      </c>
      <c r="Q44" s="29">
        <v>959990.35</v>
      </c>
      <c r="R44" s="29"/>
      <c r="S44" s="31"/>
      <c r="U44" s="13">
        <f t="shared" si="0"/>
        <v>0.10144362769255252</v>
      </c>
      <c r="V44" s="40">
        <f t="shared" si="1"/>
        <v>680199914.55783629</v>
      </c>
    </row>
    <row r="45" spans="1:22" ht="11.85" customHeight="1" x14ac:dyDescent="0.2">
      <c r="A45" s="24" t="s">
        <v>165</v>
      </c>
      <c r="B45" s="24"/>
      <c r="C45" s="24"/>
      <c r="D45" s="24"/>
      <c r="E45" s="25"/>
      <c r="F45" s="25"/>
      <c r="G45" s="25"/>
      <c r="H45" s="25"/>
      <c r="I45" s="25"/>
      <c r="J45" s="25"/>
      <c r="K45" s="25">
        <v>0</v>
      </c>
      <c r="L45" s="25"/>
      <c r="M45" s="25"/>
      <c r="N45" s="25"/>
      <c r="O45" s="25"/>
      <c r="P45" s="25"/>
      <c r="Q45" s="25"/>
      <c r="R45" s="25"/>
      <c r="S45" s="25"/>
      <c r="U45" s="13">
        <f t="shared" si="0"/>
        <v>0</v>
      </c>
      <c r="V45" s="40">
        <f t="shared" si="1"/>
        <v>0</v>
      </c>
    </row>
    <row r="46" spans="1:22" ht="11.85" customHeight="1" x14ac:dyDescent="0.2">
      <c r="A46" s="26"/>
      <c r="B46" s="27" t="s">
        <v>166</v>
      </c>
      <c r="C46" s="27"/>
      <c r="D46" s="27"/>
      <c r="E46" s="27"/>
      <c r="F46" s="30"/>
      <c r="G46" s="28">
        <v>62</v>
      </c>
      <c r="H46" s="29" t="s">
        <v>146</v>
      </c>
      <c r="I46" s="29">
        <v>139835663.61000001</v>
      </c>
      <c r="J46" s="29">
        <v>139835663.61000001</v>
      </c>
      <c r="K46" s="29">
        <v>128469868.75875202</v>
      </c>
      <c r="L46" s="29" t="s">
        <v>477</v>
      </c>
      <c r="M46" s="29"/>
      <c r="N46" s="30"/>
      <c r="O46" s="30"/>
      <c r="P46" s="29">
        <v>13571880.050000001</v>
      </c>
      <c r="Q46" s="29">
        <v>80428.59</v>
      </c>
      <c r="R46" s="29"/>
      <c r="S46" s="31"/>
      <c r="U46" s="13">
        <f t="shared" si="0"/>
        <v>1.9482083829780832E-2</v>
      </c>
      <c r="V46" s="40">
        <f t="shared" si="1"/>
        <v>130631288.11390485</v>
      </c>
    </row>
    <row r="47" spans="1:22" ht="11.1" customHeight="1" x14ac:dyDescent="0.2">
      <c r="A47" s="32" t="s">
        <v>167</v>
      </c>
      <c r="B47" s="32"/>
      <c r="C47" s="32"/>
      <c r="D47" s="32"/>
      <c r="E47" s="32"/>
      <c r="F47" s="30"/>
      <c r="G47" s="28">
        <v>62</v>
      </c>
      <c r="H47" s="29" t="s">
        <v>146</v>
      </c>
      <c r="I47" s="29">
        <v>139835663.61000001</v>
      </c>
      <c r="J47" s="29">
        <v>139835663.61000001</v>
      </c>
      <c r="K47" s="29">
        <v>128469868.75875202</v>
      </c>
      <c r="L47" s="29" t="s">
        <v>477</v>
      </c>
      <c r="M47" s="29"/>
      <c r="N47" s="30"/>
      <c r="O47" s="30"/>
      <c r="P47" s="29">
        <v>13571880.050000001</v>
      </c>
      <c r="Q47" s="29">
        <v>80428.59</v>
      </c>
      <c r="R47" s="29"/>
      <c r="S47" s="31"/>
      <c r="U47" s="13">
        <f t="shared" si="0"/>
        <v>1.9482083829780832E-2</v>
      </c>
      <c r="V47" s="40">
        <f t="shared" si="1"/>
        <v>130631288.11390485</v>
      </c>
    </row>
    <row r="48" spans="1:22" ht="11.85" customHeight="1" x14ac:dyDescent="0.2">
      <c r="A48" s="24" t="s">
        <v>168</v>
      </c>
      <c r="B48" s="24"/>
      <c r="C48" s="24"/>
      <c r="D48" s="24"/>
      <c r="E48" s="25"/>
      <c r="F48" s="25"/>
      <c r="G48" s="25"/>
      <c r="H48" s="25"/>
      <c r="I48" s="25"/>
      <c r="J48" s="25"/>
      <c r="K48" s="25">
        <v>0</v>
      </c>
      <c r="L48" s="25"/>
      <c r="M48" s="25"/>
      <c r="N48" s="25"/>
      <c r="O48" s="25"/>
      <c r="P48" s="25"/>
      <c r="Q48" s="25"/>
      <c r="R48" s="25"/>
      <c r="S48" s="25"/>
      <c r="U48" s="13">
        <f t="shared" si="0"/>
        <v>0</v>
      </c>
      <c r="V48" s="40">
        <f t="shared" si="1"/>
        <v>0</v>
      </c>
    </row>
    <row r="49" spans="1:22" ht="11.85" customHeight="1" x14ac:dyDescent="0.2">
      <c r="A49" s="26"/>
      <c r="B49" s="27" t="s">
        <v>169</v>
      </c>
      <c r="C49" s="27"/>
      <c r="D49" s="27"/>
      <c r="E49" s="27"/>
      <c r="F49" s="30"/>
      <c r="G49" s="28">
        <v>62</v>
      </c>
      <c r="H49" s="29" t="s">
        <v>146</v>
      </c>
      <c r="I49" s="29">
        <v>62539250.960000001</v>
      </c>
      <c r="J49" s="29">
        <v>62539250.960000001</v>
      </c>
      <c r="K49" s="29">
        <v>56022318.607121199</v>
      </c>
      <c r="L49" s="29" t="s">
        <v>478</v>
      </c>
      <c r="M49" s="29"/>
      <c r="N49" s="30"/>
      <c r="O49" s="30"/>
      <c r="P49" s="29">
        <v>7462760</v>
      </c>
      <c r="Q49" s="29">
        <v>18884.91</v>
      </c>
      <c r="R49" s="29"/>
      <c r="S49" s="31"/>
      <c r="U49" s="13">
        <f t="shared" si="0"/>
        <v>8.4956224987835678E-3</v>
      </c>
      <c r="V49" s="40">
        <f t="shared" si="1"/>
        <v>56964856.533935435</v>
      </c>
    </row>
    <row r="50" spans="1:22" ht="11.1" customHeight="1" x14ac:dyDescent="0.2">
      <c r="A50" s="32" t="s">
        <v>170</v>
      </c>
      <c r="B50" s="32"/>
      <c r="C50" s="32"/>
      <c r="D50" s="32"/>
      <c r="E50" s="32"/>
      <c r="F50" s="30"/>
      <c r="G50" s="28">
        <v>62</v>
      </c>
      <c r="H50" s="29" t="s">
        <v>146</v>
      </c>
      <c r="I50" s="29">
        <v>62539250.960000001</v>
      </c>
      <c r="J50" s="29">
        <v>62539250.960000001</v>
      </c>
      <c r="K50" s="29">
        <v>56022318.607121199</v>
      </c>
      <c r="L50" s="29" t="s">
        <v>478</v>
      </c>
      <c r="M50" s="29"/>
      <c r="N50" s="30"/>
      <c r="O50" s="30"/>
      <c r="P50" s="29">
        <v>7462760</v>
      </c>
      <c r="Q50" s="29">
        <v>18884.91</v>
      </c>
      <c r="R50" s="29"/>
      <c r="S50" s="31"/>
      <c r="U50" s="13">
        <f t="shared" si="0"/>
        <v>8.4956224987835678E-3</v>
      </c>
      <c r="V50" s="40">
        <f t="shared" si="1"/>
        <v>56964856.533935435</v>
      </c>
    </row>
    <row r="51" spans="1:22" ht="11.85" customHeight="1" x14ac:dyDescent="0.2">
      <c r="A51" s="24" t="s">
        <v>168</v>
      </c>
      <c r="B51" s="24"/>
      <c r="C51" s="24"/>
      <c r="D51" s="24"/>
      <c r="E51" s="25"/>
      <c r="F51" s="25"/>
      <c r="G51" s="25"/>
      <c r="H51" s="25"/>
      <c r="I51" s="25"/>
      <c r="J51" s="25"/>
      <c r="K51" s="25">
        <v>0</v>
      </c>
      <c r="L51" s="25"/>
      <c r="M51" s="25"/>
      <c r="N51" s="25"/>
      <c r="O51" s="25"/>
      <c r="P51" s="25"/>
      <c r="Q51" s="25"/>
      <c r="R51" s="25"/>
      <c r="S51" s="25"/>
      <c r="U51" s="13">
        <f t="shared" si="0"/>
        <v>0</v>
      </c>
      <c r="V51" s="40">
        <f t="shared" si="1"/>
        <v>0</v>
      </c>
    </row>
    <row r="52" spans="1:22" ht="11.85" customHeight="1" x14ac:dyDescent="0.2">
      <c r="A52" s="26"/>
      <c r="B52" s="27" t="s">
        <v>171</v>
      </c>
      <c r="C52" s="27"/>
      <c r="D52" s="27"/>
      <c r="E52" s="27"/>
      <c r="F52" s="30"/>
      <c r="G52" s="28">
        <v>62</v>
      </c>
      <c r="H52" s="29" t="s">
        <v>146</v>
      </c>
      <c r="I52" s="29">
        <v>49993489.240000002</v>
      </c>
      <c r="J52" s="29">
        <v>49993489.240000002</v>
      </c>
      <c r="K52" s="29">
        <v>48390640.070967816</v>
      </c>
      <c r="L52" s="29" t="s">
        <v>479</v>
      </c>
      <c r="M52" s="29"/>
      <c r="N52" s="30"/>
      <c r="O52" s="30"/>
      <c r="P52" s="29">
        <v>2445853.7999999998</v>
      </c>
      <c r="Q52" s="29">
        <v>42335.3</v>
      </c>
      <c r="R52" s="29"/>
      <c r="S52" s="31"/>
      <c r="U52" s="13">
        <f t="shared" si="0"/>
        <v>7.3383005334090963E-3</v>
      </c>
      <c r="V52" s="40">
        <f t="shared" si="1"/>
        <v>49204780.12628331</v>
      </c>
    </row>
    <row r="53" spans="1:22" ht="11.85" customHeight="1" x14ac:dyDescent="0.2">
      <c r="A53" s="32" t="s">
        <v>170</v>
      </c>
      <c r="B53" s="32"/>
      <c r="C53" s="32"/>
      <c r="D53" s="32"/>
      <c r="E53" s="32"/>
      <c r="F53" s="30"/>
      <c r="G53" s="28">
        <v>62</v>
      </c>
      <c r="H53" s="29" t="s">
        <v>146</v>
      </c>
      <c r="I53" s="29">
        <v>49993489.240000002</v>
      </c>
      <c r="J53" s="29">
        <v>49993489.240000002</v>
      </c>
      <c r="K53" s="29">
        <v>48390640.070967816</v>
      </c>
      <c r="L53" s="29" t="s">
        <v>479</v>
      </c>
      <c r="M53" s="29"/>
      <c r="N53" s="30"/>
      <c r="O53" s="30"/>
      <c r="P53" s="29">
        <v>2445853.7999999998</v>
      </c>
      <c r="Q53" s="29">
        <v>42335.3</v>
      </c>
      <c r="R53" s="29"/>
      <c r="S53" s="31"/>
      <c r="U53" s="13">
        <f t="shared" si="0"/>
        <v>7.3383005334090963E-3</v>
      </c>
      <c r="V53" s="40">
        <f t="shared" si="1"/>
        <v>49204780.12628331</v>
      </c>
    </row>
    <row r="54" spans="1:22" ht="11.1" customHeight="1" x14ac:dyDescent="0.2">
      <c r="A54" s="24" t="s">
        <v>168</v>
      </c>
      <c r="B54" s="24"/>
      <c r="C54" s="24"/>
      <c r="D54" s="24"/>
      <c r="E54" s="25"/>
      <c r="F54" s="25"/>
      <c r="G54" s="25"/>
      <c r="H54" s="25"/>
      <c r="I54" s="25"/>
      <c r="J54" s="25"/>
      <c r="K54" s="25">
        <v>0</v>
      </c>
      <c r="L54" s="25"/>
      <c r="M54" s="25"/>
      <c r="N54" s="25"/>
      <c r="O54" s="25"/>
      <c r="P54" s="25"/>
      <c r="Q54" s="25"/>
      <c r="R54" s="25"/>
      <c r="S54" s="25"/>
      <c r="U54" s="13">
        <f t="shared" si="0"/>
        <v>0</v>
      </c>
      <c r="V54" s="40">
        <f t="shared" si="1"/>
        <v>0</v>
      </c>
    </row>
    <row r="55" spans="1:22" ht="11.85" customHeight="1" x14ac:dyDescent="0.2">
      <c r="A55" s="26"/>
      <c r="B55" s="27" t="s">
        <v>172</v>
      </c>
      <c r="C55" s="27"/>
      <c r="D55" s="27"/>
      <c r="E55" s="27"/>
      <c r="F55" s="30"/>
      <c r="G55" s="28">
        <v>62</v>
      </c>
      <c r="H55" s="29" t="s">
        <v>146</v>
      </c>
      <c r="I55" s="29">
        <v>23922612</v>
      </c>
      <c r="J55" s="29">
        <v>23922612</v>
      </c>
      <c r="K55" s="29">
        <v>20268717.711926077</v>
      </c>
      <c r="L55" s="29" t="s">
        <v>480</v>
      </c>
      <c r="M55" s="29"/>
      <c r="N55" s="30"/>
      <c r="O55" s="30"/>
      <c r="P55" s="29">
        <v>4063531.31</v>
      </c>
      <c r="Q55" s="29">
        <v>74271.740000000005</v>
      </c>
      <c r="R55" s="29"/>
      <c r="S55" s="31"/>
      <c r="U55" s="13">
        <f t="shared" si="0"/>
        <v>3.0736923871809152E-3</v>
      </c>
      <c r="V55" s="40">
        <f t="shared" si="1"/>
        <v>20609725.289733708</v>
      </c>
    </row>
    <row r="56" spans="1:22" ht="11.85" customHeight="1" x14ac:dyDescent="0.2">
      <c r="A56" s="32" t="s">
        <v>170</v>
      </c>
      <c r="B56" s="32"/>
      <c r="C56" s="32"/>
      <c r="D56" s="32"/>
      <c r="E56" s="32"/>
      <c r="F56" s="30"/>
      <c r="G56" s="28">
        <v>62</v>
      </c>
      <c r="H56" s="29" t="s">
        <v>146</v>
      </c>
      <c r="I56" s="29">
        <v>23922612</v>
      </c>
      <c r="J56" s="29">
        <v>23922612</v>
      </c>
      <c r="K56" s="29">
        <v>20268717.711926077</v>
      </c>
      <c r="L56" s="29" t="s">
        <v>480</v>
      </c>
      <c r="M56" s="29"/>
      <c r="N56" s="30"/>
      <c r="O56" s="30"/>
      <c r="P56" s="29">
        <v>4063531.31</v>
      </c>
      <c r="Q56" s="29">
        <v>74271.740000000005</v>
      </c>
      <c r="R56" s="29"/>
      <c r="S56" s="31"/>
      <c r="U56" s="13">
        <f t="shared" si="0"/>
        <v>3.0736923871809152E-3</v>
      </c>
      <c r="V56" s="40">
        <f t="shared" si="1"/>
        <v>20609725.289733708</v>
      </c>
    </row>
    <row r="57" spans="1:22" ht="11.85" customHeight="1" x14ac:dyDescent="0.2">
      <c r="A57" s="24" t="s">
        <v>168</v>
      </c>
      <c r="B57" s="24"/>
      <c r="C57" s="24"/>
      <c r="D57" s="24"/>
      <c r="E57" s="25"/>
      <c r="F57" s="25"/>
      <c r="G57" s="25"/>
      <c r="H57" s="25"/>
      <c r="I57" s="25"/>
      <c r="J57" s="25"/>
      <c r="K57" s="25">
        <v>0</v>
      </c>
      <c r="L57" s="25"/>
      <c r="M57" s="25"/>
      <c r="N57" s="25"/>
      <c r="O57" s="25"/>
      <c r="P57" s="25"/>
      <c r="Q57" s="25"/>
      <c r="R57" s="25"/>
      <c r="S57" s="25"/>
      <c r="U57" s="13">
        <f t="shared" si="0"/>
        <v>0</v>
      </c>
      <c r="V57" s="40">
        <f t="shared" si="1"/>
        <v>0</v>
      </c>
    </row>
    <row r="58" spans="1:22" ht="11.1" customHeight="1" x14ac:dyDescent="0.2">
      <c r="A58" s="26"/>
      <c r="B58" s="27" t="s">
        <v>173</v>
      </c>
      <c r="C58" s="27"/>
      <c r="D58" s="27"/>
      <c r="E58" s="27"/>
      <c r="F58" s="30"/>
      <c r="G58" s="28">
        <v>62</v>
      </c>
      <c r="H58" s="29" t="s">
        <v>146</v>
      </c>
      <c r="I58" s="29">
        <v>13144431.460000001</v>
      </c>
      <c r="J58" s="29">
        <v>13144431.460000001</v>
      </c>
      <c r="K58" s="29">
        <v>10457469.576253636</v>
      </c>
      <c r="L58" s="29" t="s">
        <v>481</v>
      </c>
      <c r="M58" s="29"/>
      <c r="N58" s="30"/>
      <c r="O58" s="30"/>
      <c r="P58" s="29">
        <v>2894655.79</v>
      </c>
      <c r="Q58" s="29">
        <v>34665.089999999997</v>
      </c>
      <c r="R58" s="29"/>
      <c r="S58" s="31"/>
      <c r="U58" s="13">
        <f t="shared" si="0"/>
        <v>1.5858449993012592E-3</v>
      </c>
      <c r="V58" s="40">
        <f t="shared" si="1"/>
        <v>10633409.486260718</v>
      </c>
    </row>
    <row r="59" spans="1:22" ht="11.85" customHeight="1" x14ac:dyDescent="0.2">
      <c r="A59" s="32" t="s">
        <v>170</v>
      </c>
      <c r="B59" s="32"/>
      <c r="C59" s="32"/>
      <c r="D59" s="32"/>
      <c r="E59" s="32"/>
      <c r="F59" s="30"/>
      <c r="G59" s="28">
        <v>62</v>
      </c>
      <c r="H59" s="29" t="s">
        <v>146</v>
      </c>
      <c r="I59" s="29">
        <v>13144431.460000001</v>
      </c>
      <c r="J59" s="29">
        <v>13144431.460000001</v>
      </c>
      <c r="K59" s="29">
        <v>10457469.576253636</v>
      </c>
      <c r="L59" s="29" t="s">
        <v>481</v>
      </c>
      <c r="M59" s="29"/>
      <c r="N59" s="30"/>
      <c r="O59" s="30"/>
      <c r="P59" s="29">
        <v>2894655.79</v>
      </c>
      <c r="Q59" s="29">
        <v>34665.089999999997</v>
      </c>
      <c r="R59" s="29"/>
      <c r="S59" s="31"/>
      <c r="U59" s="13">
        <f t="shared" si="0"/>
        <v>1.5858449993012592E-3</v>
      </c>
      <c r="V59" s="40">
        <f t="shared" si="1"/>
        <v>10633409.486260718</v>
      </c>
    </row>
    <row r="60" spans="1:22" ht="11.85" customHeight="1" x14ac:dyDescent="0.2">
      <c r="A60" s="24" t="s">
        <v>168</v>
      </c>
      <c r="B60" s="24"/>
      <c r="C60" s="24"/>
      <c r="D60" s="24"/>
      <c r="E60" s="25"/>
      <c r="F60" s="25"/>
      <c r="G60" s="25"/>
      <c r="H60" s="25"/>
      <c r="I60" s="25"/>
      <c r="J60" s="25"/>
      <c r="K60" s="25">
        <v>0</v>
      </c>
      <c r="L60" s="25"/>
      <c r="M60" s="25"/>
      <c r="N60" s="25"/>
      <c r="O60" s="25"/>
      <c r="P60" s="25"/>
      <c r="Q60" s="25"/>
      <c r="R60" s="25"/>
      <c r="S60" s="25"/>
      <c r="U60" s="13">
        <f t="shared" si="0"/>
        <v>0</v>
      </c>
      <c r="V60" s="40">
        <f t="shared" si="1"/>
        <v>0</v>
      </c>
    </row>
    <row r="61" spans="1:22" ht="11.85" customHeight="1" x14ac:dyDescent="0.2">
      <c r="A61" s="26"/>
      <c r="B61" s="27" t="s">
        <v>174</v>
      </c>
      <c r="C61" s="27"/>
      <c r="D61" s="27"/>
      <c r="E61" s="27"/>
      <c r="F61" s="30"/>
      <c r="G61" s="28">
        <v>62</v>
      </c>
      <c r="H61" s="29" t="s">
        <v>146</v>
      </c>
      <c r="I61" s="29">
        <v>15863488.560000001</v>
      </c>
      <c r="J61" s="29">
        <v>15863488.560000001</v>
      </c>
      <c r="K61" s="29">
        <v>13863547.405184343</v>
      </c>
      <c r="L61" s="29" t="s">
        <v>482</v>
      </c>
      <c r="M61" s="29"/>
      <c r="N61" s="30"/>
      <c r="O61" s="30"/>
      <c r="P61" s="29">
        <v>2231055.38</v>
      </c>
      <c r="Q61" s="29">
        <v>1728.6</v>
      </c>
      <c r="R61" s="29"/>
      <c r="S61" s="31"/>
      <c r="U61" s="13">
        <f t="shared" si="0"/>
        <v>2.1023668455140533E-3</v>
      </c>
      <c r="V61" s="40">
        <f t="shared" si="1"/>
        <v>14096792.289624244</v>
      </c>
    </row>
    <row r="62" spans="1:22" ht="11.1" customHeight="1" x14ac:dyDescent="0.2">
      <c r="A62" s="32" t="s">
        <v>170</v>
      </c>
      <c r="B62" s="32"/>
      <c r="C62" s="32"/>
      <c r="D62" s="32"/>
      <c r="E62" s="32"/>
      <c r="F62" s="30"/>
      <c r="G62" s="28">
        <v>62</v>
      </c>
      <c r="H62" s="29" t="s">
        <v>146</v>
      </c>
      <c r="I62" s="29">
        <v>15863488.560000001</v>
      </c>
      <c r="J62" s="29">
        <v>15863488.560000001</v>
      </c>
      <c r="K62" s="29">
        <v>13863547.405184343</v>
      </c>
      <c r="L62" s="29" t="s">
        <v>482</v>
      </c>
      <c r="M62" s="29"/>
      <c r="N62" s="30"/>
      <c r="O62" s="30"/>
      <c r="P62" s="29">
        <v>2231055.38</v>
      </c>
      <c r="Q62" s="29">
        <v>1728.6</v>
      </c>
      <c r="R62" s="29"/>
      <c r="S62" s="31"/>
      <c r="U62" s="13">
        <f t="shared" si="0"/>
        <v>2.1023668455140533E-3</v>
      </c>
      <c r="V62" s="40">
        <f t="shared" si="1"/>
        <v>14096792.289624244</v>
      </c>
    </row>
    <row r="63" spans="1:22" ht="11.85" customHeight="1" x14ac:dyDescent="0.2">
      <c r="A63" s="24" t="s">
        <v>168</v>
      </c>
      <c r="B63" s="24"/>
      <c r="C63" s="24"/>
      <c r="D63" s="24"/>
      <c r="E63" s="25"/>
      <c r="F63" s="25"/>
      <c r="G63" s="25"/>
      <c r="H63" s="25"/>
      <c r="I63" s="25"/>
      <c r="J63" s="25"/>
      <c r="K63" s="25">
        <v>0</v>
      </c>
      <c r="L63" s="25"/>
      <c r="M63" s="25"/>
      <c r="N63" s="25"/>
      <c r="O63" s="25"/>
      <c r="P63" s="25"/>
      <c r="Q63" s="25"/>
      <c r="R63" s="25"/>
      <c r="S63" s="25"/>
      <c r="U63" s="13">
        <f t="shared" si="0"/>
        <v>0</v>
      </c>
      <c r="V63" s="40">
        <f t="shared" si="1"/>
        <v>0</v>
      </c>
    </row>
    <row r="64" spans="1:22" ht="11.85" customHeight="1" x14ac:dyDescent="0.2">
      <c r="A64" s="26"/>
      <c r="B64" s="27" t="s">
        <v>175</v>
      </c>
      <c r="C64" s="27"/>
      <c r="D64" s="27"/>
      <c r="E64" s="27"/>
      <c r="F64" s="30"/>
      <c r="G64" s="28">
        <v>62</v>
      </c>
      <c r="H64" s="29" t="s">
        <v>146</v>
      </c>
      <c r="I64" s="29">
        <v>11718575.779999999</v>
      </c>
      <c r="J64" s="29">
        <v>11718575.779999999</v>
      </c>
      <c r="K64" s="29">
        <v>10629046.835790714</v>
      </c>
      <c r="L64" s="29" t="s">
        <v>483</v>
      </c>
      <c r="M64" s="29"/>
      <c r="N64" s="30"/>
      <c r="O64" s="30"/>
      <c r="P64" s="29">
        <v>1265771.51</v>
      </c>
      <c r="Q64" s="29" t="s">
        <v>484</v>
      </c>
      <c r="R64" s="29"/>
      <c r="S64" s="31"/>
      <c r="U64" s="13">
        <f t="shared" si="0"/>
        <v>1.6118641941979437E-3</v>
      </c>
      <c r="V64" s="40">
        <f t="shared" si="1"/>
        <v>10807873.418083295</v>
      </c>
    </row>
    <row r="65" spans="1:22" ht="11.85" customHeight="1" x14ac:dyDescent="0.2">
      <c r="A65" s="32" t="s">
        <v>170</v>
      </c>
      <c r="B65" s="32"/>
      <c r="C65" s="32"/>
      <c r="D65" s="32"/>
      <c r="E65" s="32"/>
      <c r="F65" s="30"/>
      <c r="G65" s="28">
        <v>62</v>
      </c>
      <c r="H65" s="29" t="s">
        <v>146</v>
      </c>
      <c r="I65" s="29">
        <v>11718575.779999999</v>
      </c>
      <c r="J65" s="29">
        <v>11718575.779999999</v>
      </c>
      <c r="K65" s="29">
        <v>10629046.835790714</v>
      </c>
      <c r="L65" s="29" t="s">
        <v>483</v>
      </c>
      <c r="M65" s="29"/>
      <c r="N65" s="30"/>
      <c r="O65" s="30"/>
      <c r="P65" s="29">
        <v>1265771.51</v>
      </c>
      <c r="Q65" s="29" t="s">
        <v>484</v>
      </c>
      <c r="R65" s="29"/>
      <c r="S65" s="31"/>
      <c r="U65" s="13">
        <f t="shared" si="0"/>
        <v>1.6118641941979437E-3</v>
      </c>
      <c r="V65" s="40">
        <f t="shared" si="1"/>
        <v>10807873.418083295</v>
      </c>
    </row>
    <row r="66" spans="1:22" ht="11.1" customHeight="1" x14ac:dyDescent="0.2">
      <c r="A66" s="24" t="s">
        <v>176</v>
      </c>
      <c r="B66" s="24"/>
      <c r="C66" s="24"/>
      <c r="D66" s="24"/>
      <c r="E66" s="25"/>
      <c r="F66" s="25"/>
      <c r="G66" s="25"/>
      <c r="H66" s="25"/>
      <c r="I66" s="25"/>
      <c r="J66" s="25"/>
      <c r="K66" s="25">
        <v>0</v>
      </c>
      <c r="L66" s="25"/>
      <c r="M66" s="25"/>
      <c r="N66" s="25"/>
      <c r="O66" s="25"/>
      <c r="P66" s="25"/>
      <c r="Q66" s="25"/>
      <c r="R66" s="25"/>
      <c r="S66" s="25"/>
      <c r="U66" s="13">
        <f t="shared" si="0"/>
        <v>0</v>
      </c>
      <c r="V66" s="40">
        <f t="shared" si="1"/>
        <v>0</v>
      </c>
    </row>
    <row r="67" spans="1:22" ht="11.85" customHeight="1" x14ac:dyDescent="0.2">
      <c r="A67" s="26"/>
      <c r="B67" s="27" t="s">
        <v>177</v>
      </c>
      <c r="C67" s="27"/>
      <c r="D67" s="27"/>
      <c r="E67" s="27"/>
      <c r="F67" s="30"/>
      <c r="G67" s="28">
        <v>62</v>
      </c>
      <c r="H67" s="29" t="s">
        <v>146</v>
      </c>
      <c r="I67" s="29">
        <v>106051373.05</v>
      </c>
      <c r="J67" s="29">
        <v>106051373.05</v>
      </c>
      <c r="K67" s="29">
        <v>95326027.5283411</v>
      </c>
      <c r="L67" s="29" t="s">
        <v>485</v>
      </c>
      <c r="M67" s="29"/>
      <c r="N67" s="30"/>
      <c r="O67" s="30"/>
      <c r="P67" s="29">
        <v>12491192.810000001</v>
      </c>
      <c r="Q67" s="29">
        <v>188587.17</v>
      </c>
      <c r="R67" s="29"/>
      <c r="S67" s="31"/>
      <c r="U67" s="13">
        <f t="shared" si="0"/>
        <v>1.44559162191922E-2</v>
      </c>
      <c r="V67" s="40">
        <f t="shared" si="1"/>
        <v>96929823.990035176</v>
      </c>
    </row>
    <row r="68" spans="1:22" ht="11.85" customHeight="1" x14ac:dyDescent="0.2">
      <c r="A68" s="32" t="s">
        <v>178</v>
      </c>
      <c r="B68" s="32"/>
      <c r="C68" s="32"/>
      <c r="D68" s="32"/>
      <c r="E68" s="32"/>
      <c r="F68" s="30"/>
      <c r="G68" s="28">
        <v>62</v>
      </c>
      <c r="H68" s="29" t="s">
        <v>146</v>
      </c>
      <c r="I68" s="29">
        <v>106051373.05</v>
      </c>
      <c r="J68" s="29">
        <v>106051373.05</v>
      </c>
      <c r="K68" s="29">
        <v>95326027.5283411</v>
      </c>
      <c r="L68" s="29" t="s">
        <v>485</v>
      </c>
      <c r="M68" s="29"/>
      <c r="N68" s="30"/>
      <c r="O68" s="30"/>
      <c r="P68" s="29">
        <v>12491192.810000001</v>
      </c>
      <c r="Q68" s="29">
        <v>188587.17</v>
      </c>
      <c r="R68" s="29"/>
      <c r="S68" s="31"/>
      <c r="U68" s="13">
        <f t="shared" si="0"/>
        <v>1.44559162191922E-2</v>
      </c>
      <c r="V68" s="40">
        <f t="shared" si="1"/>
        <v>96929823.990035176</v>
      </c>
    </row>
    <row r="69" spans="1:22" ht="11.85" customHeight="1" x14ac:dyDescent="0.2">
      <c r="A69" s="24" t="s">
        <v>179</v>
      </c>
      <c r="B69" s="24"/>
      <c r="C69" s="24"/>
      <c r="D69" s="24"/>
      <c r="E69" s="25"/>
      <c r="F69" s="25"/>
      <c r="G69" s="25"/>
      <c r="H69" s="25"/>
      <c r="I69" s="25"/>
      <c r="J69" s="25"/>
      <c r="K69" s="25">
        <v>0</v>
      </c>
      <c r="L69" s="25"/>
      <c r="M69" s="25"/>
      <c r="N69" s="25"/>
      <c r="O69" s="25"/>
      <c r="P69" s="25"/>
      <c r="Q69" s="25"/>
      <c r="R69" s="25"/>
      <c r="S69" s="25"/>
      <c r="U69" s="13">
        <f t="shared" si="0"/>
        <v>0</v>
      </c>
      <c r="V69" s="40">
        <f t="shared" si="1"/>
        <v>0</v>
      </c>
    </row>
    <row r="70" spans="1:22" ht="11.1" customHeight="1" x14ac:dyDescent="0.2">
      <c r="A70" s="26"/>
      <c r="B70" s="27" t="s">
        <v>180</v>
      </c>
      <c r="C70" s="27"/>
      <c r="D70" s="27"/>
      <c r="E70" s="27"/>
      <c r="F70" s="30"/>
      <c r="G70" s="28">
        <v>62</v>
      </c>
      <c r="H70" s="29" t="s">
        <v>146</v>
      </c>
      <c r="I70" s="29">
        <v>28010012.190000001</v>
      </c>
      <c r="J70" s="29">
        <v>28010012.190000001</v>
      </c>
      <c r="K70" s="29">
        <v>27438770.143537395</v>
      </c>
      <c r="L70" s="29" t="s">
        <v>486</v>
      </c>
      <c r="M70" s="29"/>
      <c r="N70" s="30"/>
      <c r="O70" s="30"/>
      <c r="P70" s="29">
        <v>1030808.24</v>
      </c>
      <c r="Q70" s="29">
        <v>5565.55</v>
      </c>
      <c r="R70" s="29"/>
      <c r="S70" s="31"/>
      <c r="U70" s="13">
        <f t="shared" si="0"/>
        <v>4.161010089660154E-3</v>
      </c>
      <c r="V70" s="40">
        <f t="shared" si="1"/>
        <v>27900409.043326426</v>
      </c>
    </row>
    <row r="71" spans="1:22" ht="11.85" customHeight="1" x14ac:dyDescent="0.2">
      <c r="A71" s="32" t="s">
        <v>182</v>
      </c>
      <c r="B71" s="32"/>
      <c r="C71" s="32"/>
      <c r="D71" s="32"/>
      <c r="E71" s="32"/>
      <c r="F71" s="30"/>
      <c r="G71" s="28">
        <v>62</v>
      </c>
      <c r="H71" s="29" t="s">
        <v>146</v>
      </c>
      <c r="I71" s="29">
        <v>28010012.190000001</v>
      </c>
      <c r="J71" s="29">
        <v>28010012.190000001</v>
      </c>
      <c r="K71" s="29">
        <v>27438770.143537395</v>
      </c>
      <c r="L71" s="29" t="s">
        <v>486</v>
      </c>
      <c r="M71" s="29"/>
      <c r="N71" s="30"/>
      <c r="O71" s="30"/>
      <c r="P71" s="29">
        <v>1030808.24</v>
      </c>
      <c r="Q71" s="29">
        <v>5565.55</v>
      </c>
      <c r="R71" s="29"/>
      <c r="S71" s="31"/>
      <c r="U71" s="13">
        <f t="shared" si="0"/>
        <v>4.161010089660154E-3</v>
      </c>
      <c r="V71" s="40">
        <f t="shared" si="1"/>
        <v>27900409.043326426</v>
      </c>
    </row>
    <row r="72" spans="1:22" ht="11.85" customHeight="1" x14ac:dyDescent="0.2">
      <c r="A72" s="24" t="s">
        <v>183</v>
      </c>
      <c r="B72" s="24"/>
      <c r="C72" s="24"/>
      <c r="D72" s="24"/>
      <c r="E72" s="25"/>
      <c r="F72" s="25"/>
      <c r="G72" s="25"/>
      <c r="H72" s="25"/>
      <c r="I72" s="25"/>
      <c r="J72" s="25"/>
      <c r="K72" s="25">
        <v>0</v>
      </c>
      <c r="L72" s="25"/>
      <c r="M72" s="25"/>
      <c r="N72" s="25"/>
      <c r="O72" s="25"/>
      <c r="P72" s="25"/>
      <c r="Q72" s="25"/>
      <c r="R72" s="25"/>
      <c r="S72" s="25"/>
      <c r="U72" s="13">
        <f t="shared" si="0"/>
        <v>0</v>
      </c>
      <c r="V72" s="40">
        <f t="shared" si="1"/>
        <v>0</v>
      </c>
    </row>
    <row r="73" spans="1:22" ht="11.85" customHeight="1" x14ac:dyDescent="0.2">
      <c r="A73" s="26"/>
      <c r="B73" s="27" t="s">
        <v>184</v>
      </c>
      <c r="C73" s="27"/>
      <c r="D73" s="27"/>
      <c r="E73" s="27"/>
      <c r="F73" s="30"/>
      <c r="G73" s="28">
        <v>62</v>
      </c>
      <c r="H73" s="29" t="s">
        <v>146</v>
      </c>
      <c r="I73" s="29">
        <v>4234711.8099999996</v>
      </c>
      <c r="J73" s="29">
        <v>4234711.8099999996</v>
      </c>
      <c r="K73" s="29">
        <v>3462361.9738338226</v>
      </c>
      <c r="L73" s="29" t="s">
        <v>487</v>
      </c>
      <c r="M73" s="29"/>
      <c r="N73" s="30"/>
      <c r="O73" s="30"/>
      <c r="P73" s="29">
        <v>833663.87</v>
      </c>
      <c r="Q73" s="29">
        <v>4025.95</v>
      </c>
      <c r="R73" s="29"/>
      <c r="S73" s="31"/>
      <c r="U73" s="13">
        <f t="shared" si="0"/>
        <v>5.250571739116893E-4</v>
      </c>
      <c r="V73" s="40">
        <f t="shared" si="1"/>
        <v>3520613.8912452334</v>
      </c>
    </row>
    <row r="74" spans="1:22" ht="11.1" customHeight="1" x14ac:dyDescent="0.2">
      <c r="A74" s="32" t="s">
        <v>185</v>
      </c>
      <c r="B74" s="32"/>
      <c r="C74" s="32"/>
      <c r="D74" s="32"/>
      <c r="E74" s="32"/>
      <c r="F74" s="30"/>
      <c r="G74" s="28">
        <v>62</v>
      </c>
      <c r="H74" s="29" t="s">
        <v>146</v>
      </c>
      <c r="I74" s="29">
        <v>4234711.8099999996</v>
      </c>
      <c r="J74" s="29">
        <v>4234711.8099999996</v>
      </c>
      <c r="K74" s="29">
        <v>3462361.9738338226</v>
      </c>
      <c r="L74" s="29" t="s">
        <v>487</v>
      </c>
      <c r="M74" s="29"/>
      <c r="N74" s="30"/>
      <c r="O74" s="30"/>
      <c r="P74" s="29">
        <v>833663.87</v>
      </c>
      <c r="Q74" s="29">
        <v>4025.95</v>
      </c>
      <c r="R74" s="29"/>
      <c r="S74" s="31"/>
      <c r="U74" s="13">
        <f t="shared" si="0"/>
        <v>5.250571739116893E-4</v>
      </c>
      <c r="V74" s="40">
        <f t="shared" si="1"/>
        <v>3520613.8912452334</v>
      </c>
    </row>
    <row r="75" spans="1:22" ht="11.85" customHeight="1" x14ac:dyDescent="0.2">
      <c r="A75" s="24" t="s">
        <v>183</v>
      </c>
      <c r="B75" s="24"/>
      <c r="C75" s="24"/>
      <c r="D75" s="24"/>
      <c r="E75" s="25"/>
      <c r="F75" s="25"/>
      <c r="G75" s="25"/>
      <c r="H75" s="25"/>
      <c r="I75" s="25"/>
      <c r="J75" s="25"/>
      <c r="K75" s="25">
        <v>0</v>
      </c>
      <c r="L75" s="25"/>
      <c r="M75" s="25"/>
      <c r="N75" s="25"/>
      <c r="O75" s="25"/>
      <c r="P75" s="25"/>
      <c r="Q75" s="25"/>
      <c r="R75" s="25"/>
      <c r="S75" s="25"/>
      <c r="U75" s="13">
        <f t="shared" si="0"/>
        <v>0</v>
      </c>
      <c r="V75" s="40">
        <f t="shared" si="1"/>
        <v>0</v>
      </c>
    </row>
    <row r="76" spans="1:22" ht="11.85" customHeight="1" x14ac:dyDescent="0.2">
      <c r="A76" s="26"/>
      <c r="B76" s="27" t="s">
        <v>186</v>
      </c>
      <c r="C76" s="27"/>
      <c r="D76" s="27"/>
      <c r="E76" s="27"/>
      <c r="F76" s="30"/>
      <c r="G76" s="28">
        <v>62</v>
      </c>
      <c r="H76" s="29" t="s">
        <v>146</v>
      </c>
      <c r="I76" s="29">
        <v>11401410.289999999</v>
      </c>
      <c r="J76" s="29">
        <v>11401410.289999999</v>
      </c>
      <c r="K76" s="29">
        <v>10365056.605439266</v>
      </c>
      <c r="L76" s="29" t="s">
        <v>488</v>
      </c>
      <c r="M76" s="29"/>
      <c r="N76" s="30"/>
      <c r="O76" s="30"/>
      <c r="P76" s="29">
        <v>1208179.53</v>
      </c>
      <c r="Q76" s="29" t="s">
        <v>489</v>
      </c>
      <c r="R76" s="29"/>
      <c r="S76" s="31"/>
      <c r="U76" s="13">
        <f t="shared" si="0"/>
        <v>1.5718308397029061E-3</v>
      </c>
      <c r="V76" s="40">
        <f t="shared" si="1"/>
        <v>10539441.729209581</v>
      </c>
    </row>
    <row r="77" spans="1:22" ht="11.85" customHeight="1" x14ac:dyDescent="0.2">
      <c r="A77" s="32" t="s">
        <v>185</v>
      </c>
      <c r="B77" s="32"/>
      <c r="C77" s="32"/>
      <c r="D77" s="32"/>
      <c r="E77" s="32"/>
      <c r="F77" s="30"/>
      <c r="G77" s="28">
        <v>62</v>
      </c>
      <c r="H77" s="29" t="s">
        <v>146</v>
      </c>
      <c r="I77" s="29">
        <v>11401410.289999999</v>
      </c>
      <c r="J77" s="29">
        <v>11401410.289999999</v>
      </c>
      <c r="K77" s="29">
        <v>10365056.605439266</v>
      </c>
      <c r="L77" s="29" t="s">
        <v>488</v>
      </c>
      <c r="M77" s="29"/>
      <c r="N77" s="30"/>
      <c r="O77" s="30"/>
      <c r="P77" s="29">
        <v>1208179.53</v>
      </c>
      <c r="Q77" s="29" t="s">
        <v>489</v>
      </c>
      <c r="R77" s="29"/>
      <c r="S77" s="31"/>
      <c r="U77" s="13">
        <f t="shared" si="0"/>
        <v>1.5718308397029061E-3</v>
      </c>
      <c r="V77" s="40">
        <f t="shared" si="1"/>
        <v>10539441.729209581</v>
      </c>
    </row>
    <row r="78" spans="1:22" ht="11.1" customHeight="1" x14ac:dyDescent="0.2">
      <c r="A78" s="24" t="s">
        <v>183</v>
      </c>
      <c r="B78" s="24"/>
      <c r="C78" s="24"/>
      <c r="D78" s="24"/>
      <c r="E78" s="25"/>
      <c r="F78" s="25"/>
      <c r="G78" s="25"/>
      <c r="H78" s="25"/>
      <c r="I78" s="25"/>
      <c r="J78" s="25"/>
      <c r="K78" s="25">
        <v>0</v>
      </c>
      <c r="L78" s="25"/>
      <c r="M78" s="25"/>
      <c r="N78" s="25"/>
      <c r="O78" s="25"/>
      <c r="P78" s="25"/>
      <c r="Q78" s="25"/>
      <c r="R78" s="25"/>
      <c r="S78" s="25"/>
      <c r="U78" s="13">
        <f t="shared" ref="U78:U141" si="2">K78/$U$6</f>
        <v>0</v>
      </c>
      <c r="V78" s="40">
        <f t="shared" ref="V78:V141" si="3">U78*$V$6</f>
        <v>0</v>
      </c>
    </row>
    <row r="79" spans="1:22" ht="11.85" customHeight="1" x14ac:dyDescent="0.2">
      <c r="A79" s="26"/>
      <c r="B79" s="27" t="s">
        <v>187</v>
      </c>
      <c r="C79" s="27"/>
      <c r="D79" s="27"/>
      <c r="E79" s="27"/>
      <c r="F79" s="30"/>
      <c r="G79" s="28">
        <v>62</v>
      </c>
      <c r="H79" s="29" t="s">
        <v>146</v>
      </c>
      <c r="I79" s="29">
        <v>12051191.35</v>
      </c>
      <c r="J79" s="29">
        <v>12051191.35</v>
      </c>
      <c r="K79" s="29">
        <v>11209980.995998554</v>
      </c>
      <c r="L79" s="29" t="s">
        <v>490</v>
      </c>
      <c r="M79" s="29"/>
      <c r="N79" s="30"/>
      <c r="O79" s="30"/>
      <c r="P79" s="29">
        <v>1035055.7</v>
      </c>
      <c r="Q79" s="29">
        <v>8365.51</v>
      </c>
      <c r="R79" s="29"/>
      <c r="S79" s="31"/>
      <c r="U79" s="13">
        <f t="shared" si="2"/>
        <v>1.6999611784799598E-3</v>
      </c>
      <c r="V79" s="40">
        <f t="shared" si="3"/>
        <v>11398581.405804733</v>
      </c>
    </row>
    <row r="80" spans="1:22" ht="11.85" customHeight="1" x14ac:dyDescent="0.2">
      <c r="A80" s="32" t="s">
        <v>185</v>
      </c>
      <c r="B80" s="32"/>
      <c r="C80" s="32"/>
      <c r="D80" s="32"/>
      <c r="E80" s="32"/>
      <c r="F80" s="30"/>
      <c r="G80" s="28">
        <v>62</v>
      </c>
      <c r="H80" s="29" t="s">
        <v>146</v>
      </c>
      <c r="I80" s="29">
        <v>12051191.35</v>
      </c>
      <c r="J80" s="29">
        <v>12051191.35</v>
      </c>
      <c r="K80" s="29">
        <v>11209980.995998554</v>
      </c>
      <c r="L80" s="29" t="s">
        <v>490</v>
      </c>
      <c r="M80" s="29"/>
      <c r="N80" s="30"/>
      <c r="O80" s="30"/>
      <c r="P80" s="29">
        <v>1035055.7</v>
      </c>
      <c r="Q80" s="29">
        <v>8365.51</v>
      </c>
      <c r="R80" s="29"/>
      <c r="S80" s="31"/>
      <c r="U80" s="13">
        <f t="shared" si="2"/>
        <v>1.6999611784799598E-3</v>
      </c>
      <c r="V80" s="40">
        <f t="shared" si="3"/>
        <v>11398581.405804733</v>
      </c>
    </row>
    <row r="81" spans="1:22" ht="11.85" customHeight="1" x14ac:dyDescent="0.2">
      <c r="A81" s="24" t="s">
        <v>183</v>
      </c>
      <c r="B81" s="24"/>
      <c r="C81" s="24"/>
      <c r="D81" s="24"/>
      <c r="E81" s="25"/>
      <c r="F81" s="25"/>
      <c r="G81" s="25"/>
      <c r="H81" s="25"/>
      <c r="I81" s="25"/>
      <c r="J81" s="25"/>
      <c r="K81" s="25">
        <v>0</v>
      </c>
      <c r="L81" s="25"/>
      <c r="M81" s="25"/>
      <c r="N81" s="25"/>
      <c r="O81" s="25"/>
      <c r="P81" s="25"/>
      <c r="Q81" s="25"/>
      <c r="R81" s="25"/>
      <c r="S81" s="25"/>
      <c r="U81" s="13">
        <f t="shared" si="2"/>
        <v>0</v>
      </c>
      <c r="V81" s="40">
        <f t="shared" si="3"/>
        <v>0</v>
      </c>
    </row>
    <row r="82" spans="1:22" ht="11.1" customHeight="1" x14ac:dyDescent="0.2">
      <c r="A82" s="26"/>
      <c r="B82" s="27" t="s">
        <v>188</v>
      </c>
      <c r="C82" s="27"/>
      <c r="D82" s="27"/>
      <c r="E82" s="27"/>
      <c r="F82" s="30"/>
      <c r="G82" s="28">
        <v>62</v>
      </c>
      <c r="H82" s="29" t="s">
        <v>146</v>
      </c>
      <c r="I82" s="29">
        <v>1338248.8</v>
      </c>
      <c r="J82" s="29">
        <v>1338248.8</v>
      </c>
      <c r="K82" s="29">
        <v>1121879.6801922643</v>
      </c>
      <c r="L82" s="29" t="s">
        <v>491</v>
      </c>
      <c r="M82" s="29"/>
      <c r="N82" s="30"/>
      <c r="O82" s="30"/>
      <c r="P82" s="29">
        <v>234950.88</v>
      </c>
      <c r="Q82" s="29" t="s">
        <v>492</v>
      </c>
      <c r="R82" s="29"/>
      <c r="S82" s="31"/>
      <c r="U82" s="13">
        <f t="shared" si="2"/>
        <v>1.7012980699370741E-4</v>
      </c>
      <c r="V82" s="40">
        <f t="shared" si="3"/>
        <v>1140754.5531749225</v>
      </c>
    </row>
    <row r="83" spans="1:22" ht="11.85" customHeight="1" x14ac:dyDescent="0.2">
      <c r="A83" s="32" t="s">
        <v>185</v>
      </c>
      <c r="B83" s="32"/>
      <c r="C83" s="32"/>
      <c r="D83" s="32"/>
      <c r="E83" s="32"/>
      <c r="F83" s="30"/>
      <c r="G83" s="28">
        <v>62</v>
      </c>
      <c r="H83" s="29" t="s">
        <v>146</v>
      </c>
      <c r="I83" s="29">
        <v>1338248.8</v>
      </c>
      <c r="J83" s="29">
        <v>1338248.8</v>
      </c>
      <c r="K83" s="29">
        <v>1121879.6801922643</v>
      </c>
      <c r="L83" s="29" t="s">
        <v>491</v>
      </c>
      <c r="M83" s="29"/>
      <c r="N83" s="30"/>
      <c r="O83" s="30"/>
      <c r="P83" s="29">
        <v>234950.88</v>
      </c>
      <c r="Q83" s="29" t="s">
        <v>492</v>
      </c>
      <c r="R83" s="29"/>
      <c r="S83" s="31"/>
      <c r="U83" s="13">
        <f t="shared" si="2"/>
        <v>1.7012980699370741E-4</v>
      </c>
      <c r="V83" s="40">
        <f t="shared" si="3"/>
        <v>1140754.5531749225</v>
      </c>
    </row>
    <row r="84" spans="1:22" ht="11.85" customHeight="1" x14ac:dyDescent="0.2">
      <c r="A84" s="24" t="s">
        <v>189</v>
      </c>
      <c r="B84" s="24"/>
      <c r="C84" s="24"/>
      <c r="D84" s="24"/>
      <c r="E84" s="25"/>
      <c r="F84" s="25"/>
      <c r="G84" s="25"/>
      <c r="H84" s="25"/>
      <c r="I84" s="25"/>
      <c r="J84" s="25"/>
      <c r="K84" s="25">
        <v>0</v>
      </c>
      <c r="L84" s="25"/>
      <c r="M84" s="25"/>
      <c r="N84" s="25"/>
      <c r="O84" s="25"/>
      <c r="P84" s="25"/>
      <c r="Q84" s="25"/>
      <c r="R84" s="25"/>
      <c r="S84" s="25"/>
      <c r="U84" s="13">
        <f t="shared" si="2"/>
        <v>0</v>
      </c>
      <c r="V84" s="40">
        <f t="shared" si="3"/>
        <v>0</v>
      </c>
    </row>
    <row r="85" spans="1:22" ht="11.85" customHeight="1" x14ac:dyDescent="0.2">
      <c r="A85" s="26"/>
      <c r="B85" s="27" t="s">
        <v>190</v>
      </c>
      <c r="C85" s="27"/>
      <c r="D85" s="27"/>
      <c r="E85" s="27"/>
      <c r="F85" s="30"/>
      <c r="G85" s="28">
        <v>62</v>
      </c>
      <c r="H85" s="29">
        <v>-246507.49</v>
      </c>
      <c r="I85" s="29">
        <v>105034867.76000001</v>
      </c>
      <c r="J85" s="29">
        <v>105034867.76000001</v>
      </c>
      <c r="K85" s="29">
        <v>99518874.605489403</v>
      </c>
      <c r="L85" s="29" t="s">
        <v>493</v>
      </c>
      <c r="M85" s="29"/>
      <c r="N85" s="30"/>
      <c r="O85" s="30"/>
      <c r="P85" s="29">
        <v>7046851.21</v>
      </c>
      <c r="Q85" s="29">
        <v>131026.42</v>
      </c>
      <c r="R85" s="29"/>
      <c r="S85" s="31"/>
      <c r="U85" s="13">
        <f t="shared" si="2"/>
        <v>1.5091749345135906E-2</v>
      </c>
      <c r="V85" s="40">
        <f t="shared" si="3"/>
        <v>101193212.90639687</v>
      </c>
    </row>
    <row r="86" spans="1:22" ht="11.1" customHeight="1" x14ac:dyDescent="0.2">
      <c r="A86" s="32" t="s">
        <v>191</v>
      </c>
      <c r="B86" s="32"/>
      <c r="C86" s="32"/>
      <c r="D86" s="32"/>
      <c r="E86" s="32"/>
      <c r="F86" s="30"/>
      <c r="G86" s="28">
        <v>62</v>
      </c>
      <c r="H86" s="29">
        <v>-246507.49</v>
      </c>
      <c r="I86" s="29">
        <v>105034867.76000001</v>
      </c>
      <c r="J86" s="29">
        <v>105034867.76000001</v>
      </c>
      <c r="K86" s="29">
        <v>99518874.605489403</v>
      </c>
      <c r="L86" s="29" t="s">
        <v>493</v>
      </c>
      <c r="M86" s="29"/>
      <c r="N86" s="30"/>
      <c r="O86" s="30"/>
      <c r="P86" s="29">
        <v>7046851.21</v>
      </c>
      <c r="Q86" s="29">
        <v>131026.42</v>
      </c>
      <c r="R86" s="29"/>
      <c r="S86" s="31"/>
      <c r="U86" s="13">
        <f t="shared" si="2"/>
        <v>1.5091749345135906E-2</v>
      </c>
      <c r="V86" s="40">
        <f t="shared" si="3"/>
        <v>101193212.90639687</v>
      </c>
    </row>
    <row r="87" spans="1:22" ht="11.85" customHeight="1" x14ac:dyDescent="0.2">
      <c r="A87" s="24" t="s">
        <v>192</v>
      </c>
      <c r="B87" s="24"/>
      <c r="C87" s="24"/>
      <c r="D87" s="24"/>
      <c r="E87" s="25"/>
      <c r="F87" s="25"/>
      <c r="G87" s="25"/>
      <c r="H87" s="25"/>
      <c r="I87" s="25"/>
      <c r="J87" s="25"/>
      <c r="K87" s="25">
        <v>0</v>
      </c>
      <c r="L87" s="25"/>
      <c r="M87" s="25"/>
      <c r="N87" s="25"/>
      <c r="O87" s="25"/>
      <c r="P87" s="25"/>
      <c r="Q87" s="25"/>
      <c r="R87" s="25"/>
      <c r="S87" s="25"/>
      <c r="U87" s="13">
        <f t="shared" si="2"/>
        <v>0</v>
      </c>
      <c r="V87" s="40">
        <f t="shared" si="3"/>
        <v>0</v>
      </c>
    </row>
    <row r="88" spans="1:22" ht="11.85" customHeight="1" x14ac:dyDescent="0.2">
      <c r="A88" s="26"/>
      <c r="B88" s="27" t="s">
        <v>193</v>
      </c>
      <c r="C88" s="27"/>
      <c r="D88" s="27"/>
      <c r="E88" s="27"/>
      <c r="F88" s="30"/>
      <c r="G88" s="28">
        <v>62</v>
      </c>
      <c r="H88" s="29" t="s">
        <v>146</v>
      </c>
      <c r="I88" s="29">
        <v>111689940.06</v>
      </c>
      <c r="J88" s="29">
        <v>111689940.06</v>
      </c>
      <c r="K88" s="29">
        <v>104377518.49645466</v>
      </c>
      <c r="L88" s="29" t="s">
        <v>494</v>
      </c>
      <c r="M88" s="29"/>
      <c r="N88" s="30"/>
      <c r="O88" s="30"/>
      <c r="P88" s="29">
        <v>9425071.7100000009</v>
      </c>
      <c r="Q88" s="29">
        <v>385104.47</v>
      </c>
      <c r="R88" s="29"/>
      <c r="S88" s="31"/>
      <c r="U88" s="13">
        <f t="shared" si="2"/>
        <v>1.5828548631204989E-2</v>
      </c>
      <c r="V88" s="40">
        <f t="shared" si="3"/>
        <v>106133600.22130416</v>
      </c>
    </row>
    <row r="89" spans="1:22" ht="11.85" customHeight="1" x14ac:dyDescent="0.2">
      <c r="A89" s="32" t="s">
        <v>194</v>
      </c>
      <c r="B89" s="32"/>
      <c r="C89" s="32"/>
      <c r="D89" s="32"/>
      <c r="E89" s="32"/>
      <c r="F89" s="30"/>
      <c r="G89" s="28">
        <v>62</v>
      </c>
      <c r="H89" s="29" t="s">
        <v>146</v>
      </c>
      <c r="I89" s="29">
        <v>111689940.06</v>
      </c>
      <c r="J89" s="29">
        <v>111689940.06</v>
      </c>
      <c r="K89" s="29">
        <v>104377518.49645466</v>
      </c>
      <c r="L89" s="29" t="s">
        <v>494</v>
      </c>
      <c r="M89" s="29"/>
      <c r="N89" s="30"/>
      <c r="O89" s="30"/>
      <c r="P89" s="29">
        <v>9425071.7100000009</v>
      </c>
      <c r="Q89" s="29">
        <v>385104.47</v>
      </c>
      <c r="R89" s="29"/>
      <c r="S89" s="31"/>
      <c r="U89" s="13">
        <f t="shared" si="2"/>
        <v>1.5828548631204989E-2</v>
      </c>
      <c r="V89" s="40">
        <f t="shared" si="3"/>
        <v>106133600.22130416</v>
      </c>
    </row>
    <row r="90" spans="1:22" ht="11.1" customHeight="1" x14ac:dyDescent="0.2">
      <c r="A90" s="24" t="s">
        <v>195</v>
      </c>
      <c r="B90" s="24"/>
      <c r="C90" s="24"/>
      <c r="D90" s="24"/>
      <c r="E90" s="25"/>
      <c r="F90" s="25"/>
      <c r="G90" s="25"/>
      <c r="H90" s="25"/>
      <c r="I90" s="25"/>
      <c r="J90" s="25"/>
      <c r="K90" s="25">
        <v>0</v>
      </c>
      <c r="L90" s="25"/>
      <c r="M90" s="25"/>
      <c r="N90" s="25"/>
      <c r="O90" s="25"/>
      <c r="P90" s="25"/>
      <c r="Q90" s="25"/>
      <c r="R90" s="25"/>
      <c r="S90" s="25"/>
      <c r="U90" s="13">
        <f t="shared" si="2"/>
        <v>0</v>
      </c>
      <c r="V90" s="40">
        <f t="shared" si="3"/>
        <v>0</v>
      </c>
    </row>
    <row r="91" spans="1:22" ht="11.85" customHeight="1" x14ac:dyDescent="0.2">
      <c r="A91" s="26"/>
      <c r="B91" s="27" t="s">
        <v>196</v>
      </c>
      <c r="C91" s="27"/>
      <c r="D91" s="27"/>
      <c r="E91" s="27"/>
      <c r="F91" s="30"/>
      <c r="G91" s="28">
        <v>62</v>
      </c>
      <c r="H91" s="29" t="s">
        <v>146</v>
      </c>
      <c r="I91" s="29">
        <v>41823907.649999999</v>
      </c>
      <c r="J91" s="29">
        <v>41823907.649999999</v>
      </c>
      <c r="K91" s="29">
        <v>40392741.60652791</v>
      </c>
      <c r="L91" s="29" t="s">
        <v>386</v>
      </c>
      <c r="M91" s="29"/>
      <c r="N91" s="30"/>
      <c r="O91" s="30"/>
      <c r="P91" s="29">
        <v>2118000.61</v>
      </c>
      <c r="Q91" s="29">
        <v>18498.099999999999</v>
      </c>
      <c r="R91" s="29"/>
      <c r="S91" s="31"/>
      <c r="U91" s="13">
        <f t="shared" si="2"/>
        <v>6.1254423756811295E-3</v>
      </c>
      <c r="V91" s="40">
        <f t="shared" si="3"/>
        <v>41072322.385737583</v>
      </c>
    </row>
    <row r="92" spans="1:22" ht="11.1" customHeight="1" x14ac:dyDescent="0.2">
      <c r="A92" s="32" t="s">
        <v>197</v>
      </c>
      <c r="B92" s="32"/>
      <c r="C92" s="32"/>
      <c r="D92" s="32"/>
      <c r="E92" s="32"/>
      <c r="F92" s="30"/>
      <c r="G92" s="28">
        <v>62</v>
      </c>
      <c r="H92" s="29" t="s">
        <v>146</v>
      </c>
      <c r="I92" s="29">
        <v>41823907.649999999</v>
      </c>
      <c r="J92" s="29">
        <v>41823907.649999999</v>
      </c>
      <c r="K92" s="29">
        <v>40392741.60652791</v>
      </c>
      <c r="L92" s="29" t="s">
        <v>386</v>
      </c>
      <c r="M92" s="29"/>
      <c r="N92" s="30"/>
      <c r="O92" s="30"/>
      <c r="P92" s="29">
        <v>2118000.61</v>
      </c>
      <c r="Q92" s="29">
        <v>18498.099999999999</v>
      </c>
      <c r="R92" s="29"/>
      <c r="S92" s="31"/>
      <c r="U92" s="13">
        <f t="shared" si="2"/>
        <v>6.1254423756811295E-3</v>
      </c>
      <c r="V92" s="40">
        <f t="shared" si="3"/>
        <v>41072322.385737583</v>
      </c>
    </row>
    <row r="93" spans="1:22" ht="11.85" customHeight="1" x14ac:dyDescent="0.2">
      <c r="A93" s="24" t="s">
        <v>195</v>
      </c>
      <c r="B93" s="24"/>
      <c r="C93" s="24"/>
      <c r="D93" s="24"/>
      <c r="E93" s="25"/>
      <c r="F93" s="25"/>
      <c r="G93" s="25"/>
      <c r="H93" s="25"/>
      <c r="I93" s="25"/>
      <c r="J93" s="25"/>
      <c r="K93" s="25">
        <v>0</v>
      </c>
      <c r="L93" s="25"/>
      <c r="M93" s="25"/>
      <c r="N93" s="25"/>
      <c r="O93" s="25"/>
      <c r="P93" s="25"/>
      <c r="Q93" s="25"/>
      <c r="R93" s="25"/>
      <c r="S93" s="25"/>
      <c r="U93" s="13">
        <f t="shared" si="2"/>
        <v>0</v>
      </c>
      <c r="V93" s="40">
        <f t="shared" si="3"/>
        <v>0</v>
      </c>
    </row>
    <row r="94" spans="1:22" ht="11.85" customHeight="1" x14ac:dyDescent="0.2">
      <c r="A94" s="26"/>
      <c r="B94" s="27" t="s">
        <v>198</v>
      </c>
      <c r="C94" s="27"/>
      <c r="D94" s="27"/>
      <c r="E94" s="27"/>
      <c r="F94" s="30"/>
      <c r="G94" s="28">
        <v>62</v>
      </c>
      <c r="H94" s="29" t="s">
        <v>146</v>
      </c>
      <c r="I94" s="29">
        <v>6478715.6600000001</v>
      </c>
      <c r="J94" s="29">
        <v>6478715.6600000001</v>
      </c>
      <c r="K94" s="29">
        <v>5938658.0460826624</v>
      </c>
      <c r="L94" s="29" t="s">
        <v>495</v>
      </c>
      <c r="M94" s="29"/>
      <c r="N94" s="30"/>
      <c r="O94" s="30"/>
      <c r="P94" s="29">
        <v>648049.84</v>
      </c>
      <c r="Q94" s="29">
        <v>9731.4599999999991</v>
      </c>
      <c r="R94" s="29"/>
      <c r="S94" s="31"/>
      <c r="U94" s="13">
        <f t="shared" si="2"/>
        <v>9.0058030733609646E-4</v>
      </c>
      <c r="V94" s="40">
        <f t="shared" si="3"/>
        <v>6038571.9836343639</v>
      </c>
    </row>
    <row r="95" spans="1:22" ht="11.85" customHeight="1" x14ac:dyDescent="0.2">
      <c r="A95" s="32" t="s">
        <v>197</v>
      </c>
      <c r="B95" s="32"/>
      <c r="C95" s="32"/>
      <c r="D95" s="32"/>
      <c r="E95" s="32"/>
      <c r="F95" s="30"/>
      <c r="G95" s="28">
        <v>62</v>
      </c>
      <c r="H95" s="29" t="s">
        <v>146</v>
      </c>
      <c r="I95" s="29">
        <v>6478715.6600000001</v>
      </c>
      <c r="J95" s="29">
        <v>6478715.6600000001</v>
      </c>
      <c r="K95" s="29">
        <v>5938658.0460826624</v>
      </c>
      <c r="L95" s="29" t="s">
        <v>495</v>
      </c>
      <c r="M95" s="29"/>
      <c r="N95" s="30"/>
      <c r="O95" s="30"/>
      <c r="P95" s="29">
        <v>648049.84</v>
      </c>
      <c r="Q95" s="29">
        <v>9731.4599999999991</v>
      </c>
      <c r="R95" s="29"/>
      <c r="S95" s="31"/>
      <c r="U95" s="13">
        <f t="shared" si="2"/>
        <v>9.0058030733609646E-4</v>
      </c>
      <c r="V95" s="40">
        <f t="shared" si="3"/>
        <v>6038571.9836343639</v>
      </c>
    </row>
    <row r="96" spans="1:22" ht="11.1" customHeight="1" x14ac:dyDescent="0.2">
      <c r="A96" s="24" t="s">
        <v>195</v>
      </c>
      <c r="B96" s="24"/>
      <c r="C96" s="24"/>
      <c r="D96" s="24"/>
      <c r="E96" s="25"/>
      <c r="F96" s="25"/>
      <c r="G96" s="25"/>
      <c r="H96" s="25"/>
      <c r="I96" s="25"/>
      <c r="J96" s="25"/>
      <c r="K96" s="25">
        <v>0</v>
      </c>
      <c r="L96" s="25"/>
      <c r="M96" s="25"/>
      <c r="N96" s="25"/>
      <c r="O96" s="25"/>
      <c r="P96" s="25"/>
      <c r="Q96" s="25"/>
      <c r="R96" s="25"/>
      <c r="S96" s="25"/>
      <c r="U96" s="13">
        <f t="shared" si="2"/>
        <v>0</v>
      </c>
      <c r="V96" s="40">
        <f t="shared" si="3"/>
        <v>0</v>
      </c>
    </row>
    <row r="97" spans="1:22" ht="11.85" customHeight="1" x14ac:dyDescent="0.2">
      <c r="A97" s="26"/>
      <c r="B97" s="27" t="s">
        <v>199</v>
      </c>
      <c r="C97" s="27"/>
      <c r="D97" s="27"/>
      <c r="E97" s="27"/>
      <c r="F97" s="30"/>
      <c r="G97" s="28">
        <v>62</v>
      </c>
      <c r="H97" s="29" t="s">
        <v>146</v>
      </c>
      <c r="I97" s="29">
        <v>873205.26</v>
      </c>
      <c r="J97" s="29">
        <v>873205.26</v>
      </c>
      <c r="K97" s="29">
        <v>598315.28755077708</v>
      </c>
      <c r="L97" s="29" t="s">
        <v>496</v>
      </c>
      <c r="M97" s="29"/>
      <c r="N97" s="30"/>
      <c r="O97" s="30"/>
      <c r="P97" s="29">
        <v>284859.51</v>
      </c>
      <c r="Q97" s="29" t="s">
        <v>497</v>
      </c>
      <c r="R97" s="29"/>
      <c r="S97" s="31"/>
      <c r="U97" s="13">
        <f t="shared" si="2"/>
        <v>9.0732781945879965E-5</v>
      </c>
      <c r="V97" s="40">
        <f t="shared" si="3"/>
        <v>608381.54087142576</v>
      </c>
    </row>
    <row r="98" spans="1:22" ht="11.85" customHeight="1" x14ac:dyDescent="0.2">
      <c r="A98" s="32" t="s">
        <v>197</v>
      </c>
      <c r="B98" s="32"/>
      <c r="C98" s="32"/>
      <c r="D98" s="32"/>
      <c r="E98" s="32"/>
      <c r="F98" s="30"/>
      <c r="G98" s="28">
        <v>62</v>
      </c>
      <c r="H98" s="29" t="s">
        <v>146</v>
      </c>
      <c r="I98" s="29">
        <v>873205.26</v>
      </c>
      <c r="J98" s="29">
        <v>873205.26</v>
      </c>
      <c r="K98" s="29">
        <v>598315.28755077708</v>
      </c>
      <c r="L98" s="29" t="s">
        <v>496</v>
      </c>
      <c r="M98" s="29"/>
      <c r="N98" s="30"/>
      <c r="O98" s="30"/>
      <c r="P98" s="29">
        <v>284859.51</v>
      </c>
      <c r="Q98" s="29" t="s">
        <v>497</v>
      </c>
      <c r="R98" s="29"/>
      <c r="S98" s="31"/>
      <c r="U98" s="13">
        <f t="shared" si="2"/>
        <v>9.0732781945879965E-5</v>
      </c>
      <c r="V98" s="40">
        <f t="shared" si="3"/>
        <v>608381.54087142576</v>
      </c>
    </row>
    <row r="99" spans="1:22" ht="11.85" customHeight="1" x14ac:dyDescent="0.2">
      <c r="A99" s="24" t="s">
        <v>195</v>
      </c>
      <c r="B99" s="24"/>
      <c r="C99" s="24"/>
      <c r="D99" s="24"/>
      <c r="E99" s="25"/>
      <c r="F99" s="25"/>
      <c r="G99" s="25"/>
      <c r="H99" s="25"/>
      <c r="I99" s="25"/>
      <c r="J99" s="25"/>
      <c r="K99" s="25">
        <v>0</v>
      </c>
      <c r="L99" s="25"/>
      <c r="M99" s="25"/>
      <c r="N99" s="25"/>
      <c r="O99" s="25"/>
      <c r="P99" s="25"/>
      <c r="Q99" s="25"/>
      <c r="R99" s="25"/>
      <c r="S99" s="25"/>
      <c r="U99" s="13">
        <f t="shared" si="2"/>
        <v>0</v>
      </c>
      <c r="V99" s="40">
        <f t="shared" si="3"/>
        <v>0</v>
      </c>
    </row>
    <row r="100" spans="1:22" ht="11.1" customHeight="1" x14ac:dyDescent="0.2">
      <c r="A100" s="26"/>
      <c r="B100" s="27" t="s">
        <v>200</v>
      </c>
      <c r="C100" s="27"/>
      <c r="D100" s="27"/>
      <c r="E100" s="27"/>
      <c r="F100" s="30"/>
      <c r="G100" s="28">
        <v>62</v>
      </c>
      <c r="H100" s="29" t="s">
        <v>146</v>
      </c>
      <c r="I100" s="29">
        <v>8519650.9900000002</v>
      </c>
      <c r="J100" s="29">
        <v>8519650.9900000002</v>
      </c>
      <c r="K100" s="29">
        <v>8080642.5035498012</v>
      </c>
      <c r="L100" s="29" t="s">
        <v>498</v>
      </c>
      <c r="M100" s="29"/>
      <c r="N100" s="30"/>
      <c r="O100" s="30"/>
      <c r="P100" s="29">
        <v>655637.77</v>
      </c>
      <c r="Q100" s="29">
        <v>82927.34</v>
      </c>
      <c r="R100" s="29"/>
      <c r="S100" s="31"/>
      <c r="U100" s="13">
        <f t="shared" si="2"/>
        <v>1.2254060518133946E-3</v>
      </c>
      <c r="V100" s="40">
        <f t="shared" si="3"/>
        <v>8216593.8926030677</v>
      </c>
    </row>
    <row r="101" spans="1:22" ht="11.85" customHeight="1" x14ac:dyDescent="0.2">
      <c r="A101" s="32" t="s">
        <v>197</v>
      </c>
      <c r="B101" s="32"/>
      <c r="C101" s="32"/>
      <c r="D101" s="32"/>
      <c r="E101" s="32"/>
      <c r="F101" s="30"/>
      <c r="G101" s="28">
        <v>62</v>
      </c>
      <c r="H101" s="29" t="s">
        <v>146</v>
      </c>
      <c r="I101" s="29">
        <v>8519650.9900000002</v>
      </c>
      <c r="J101" s="29">
        <v>8519650.9900000002</v>
      </c>
      <c r="K101" s="29">
        <v>8080642.5035498012</v>
      </c>
      <c r="L101" s="29" t="s">
        <v>498</v>
      </c>
      <c r="M101" s="29"/>
      <c r="N101" s="30"/>
      <c r="O101" s="30"/>
      <c r="P101" s="29">
        <v>655637.77</v>
      </c>
      <c r="Q101" s="29">
        <v>82927.34</v>
      </c>
      <c r="R101" s="29"/>
      <c r="S101" s="31"/>
      <c r="U101" s="13">
        <f t="shared" si="2"/>
        <v>1.2254060518133946E-3</v>
      </c>
      <c r="V101" s="40">
        <f t="shared" si="3"/>
        <v>8216593.8926030677</v>
      </c>
    </row>
    <row r="102" spans="1:22" ht="11.85" customHeight="1" x14ac:dyDescent="0.2">
      <c r="A102" s="24" t="s">
        <v>195</v>
      </c>
      <c r="B102" s="24"/>
      <c r="C102" s="24"/>
      <c r="D102" s="24"/>
      <c r="E102" s="25"/>
      <c r="F102" s="25"/>
      <c r="G102" s="25"/>
      <c r="H102" s="25"/>
      <c r="I102" s="25"/>
      <c r="J102" s="25"/>
      <c r="K102" s="25">
        <v>0</v>
      </c>
      <c r="L102" s="25"/>
      <c r="M102" s="25"/>
      <c r="N102" s="25"/>
      <c r="O102" s="25"/>
      <c r="P102" s="25"/>
      <c r="Q102" s="25"/>
      <c r="R102" s="25"/>
      <c r="S102" s="25"/>
      <c r="U102" s="13">
        <f t="shared" si="2"/>
        <v>0</v>
      </c>
      <c r="V102" s="40">
        <f t="shared" si="3"/>
        <v>0</v>
      </c>
    </row>
    <row r="103" spans="1:22" ht="11.85" customHeight="1" x14ac:dyDescent="0.2">
      <c r="A103" s="26"/>
      <c r="B103" s="27" t="s">
        <v>201</v>
      </c>
      <c r="C103" s="27"/>
      <c r="D103" s="27"/>
      <c r="E103" s="27"/>
      <c r="F103" s="30"/>
      <c r="G103" s="28">
        <v>62</v>
      </c>
      <c r="H103" s="29" t="s">
        <v>146</v>
      </c>
      <c r="I103" s="29">
        <v>6464296.0499999998</v>
      </c>
      <c r="J103" s="29">
        <v>6464296.0499999998</v>
      </c>
      <c r="K103" s="29">
        <v>6034512.7130450485</v>
      </c>
      <c r="L103" s="29" t="s">
        <v>499</v>
      </c>
      <c r="M103" s="29"/>
      <c r="N103" s="30"/>
      <c r="O103" s="30"/>
      <c r="P103" s="29">
        <v>529635</v>
      </c>
      <c r="Q103" s="29" t="s">
        <v>500</v>
      </c>
      <c r="R103" s="29"/>
      <c r="S103" s="31"/>
      <c r="U103" s="13">
        <f t="shared" si="2"/>
        <v>9.1511639019567915E-4</v>
      </c>
      <c r="V103" s="40">
        <f t="shared" si="3"/>
        <v>6136039.3410622729</v>
      </c>
    </row>
    <row r="104" spans="1:22" ht="11.1" customHeight="1" x14ac:dyDescent="0.2">
      <c r="A104" s="32" t="s">
        <v>197</v>
      </c>
      <c r="B104" s="32"/>
      <c r="C104" s="32"/>
      <c r="D104" s="32"/>
      <c r="E104" s="32"/>
      <c r="F104" s="30"/>
      <c r="G104" s="28">
        <v>62</v>
      </c>
      <c r="H104" s="29" t="s">
        <v>146</v>
      </c>
      <c r="I104" s="29">
        <v>6464296.0499999998</v>
      </c>
      <c r="J104" s="29">
        <v>6464296.0499999998</v>
      </c>
      <c r="K104" s="29">
        <v>6034512.7130450485</v>
      </c>
      <c r="L104" s="29" t="s">
        <v>499</v>
      </c>
      <c r="M104" s="29"/>
      <c r="N104" s="30"/>
      <c r="O104" s="30"/>
      <c r="P104" s="29">
        <v>529635</v>
      </c>
      <c r="Q104" s="29" t="s">
        <v>500</v>
      </c>
      <c r="R104" s="29"/>
      <c r="S104" s="31"/>
      <c r="U104" s="13">
        <f t="shared" si="2"/>
        <v>9.1511639019567915E-4</v>
      </c>
      <c r="V104" s="40">
        <f t="shared" si="3"/>
        <v>6136039.3410622729</v>
      </c>
    </row>
    <row r="105" spans="1:22" ht="11.85" customHeight="1" x14ac:dyDescent="0.2">
      <c r="A105" s="24" t="s">
        <v>195</v>
      </c>
      <c r="B105" s="24"/>
      <c r="C105" s="24"/>
      <c r="D105" s="24"/>
      <c r="E105" s="25"/>
      <c r="F105" s="25"/>
      <c r="G105" s="25"/>
      <c r="H105" s="25"/>
      <c r="I105" s="25"/>
      <c r="J105" s="25"/>
      <c r="K105" s="25">
        <v>0</v>
      </c>
      <c r="L105" s="25"/>
      <c r="M105" s="25"/>
      <c r="N105" s="25"/>
      <c r="O105" s="25"/>
      <c r="P105" s="25"/>
      <c r="Q105" s="25"/>
      <c r="R105" s="25"/>
      <c r="S105" s="25"/>
      <c r="U105" s="13">
        <f t="shared" si="2"/>
        <v>0</v>
      </c>
      <c r="V105" s="40">
        <f t="shared" si="3"/>
        <v>0</v>
      </c>
    </row>
    <row r="106" spans="1:22" ht="11.85" customHeight="1" x14ac:dyDescent="0.2">
      <c r="A106" s="26"/>
      <c r="B106" s="27" t="s">
        <v>202</v>
      </c>
      <c r="C106" s="27"/>
      <c r="D106" s="27"/>
      <c r="E106" s="27"/>
      <c r="F106" s="30"/>
      <c r="G106" s="28">
        <v>62</v>
      </c>
      <c r="H106" s="29" t="s">
        <v>146</v>
      </c>
      <c r="I106" s="29">
        <v>18139035.420000002</v>
      </c>
      <c r="J106" s="29">
        <v>18139035.420000002</v>
      </c>
      <c r="K106" s="29">
        <v>17023885.424393762</v>
      </c>
      <c r="L106" s="29" t="s">
        <v>501</v>
      </c>
      <c r="M106" s="29"/>
      <c r="N106" s="30"/>
      <c r="O106" s="30"/>
      <c r="P106" s="29">
        <v>1396853.64</v>
      </c>
      <c r="Q106" s="29" t="s">
        <v>502</v>
      </c>
      <c r="R106" s="29"/>
      <c r="S106" s="31"/>
      <c r="U106" s="13">
        <f t="shared" si="2"/>
        <v>2.5816229607071106E-3</v>
      </c>
      <c r="V106" s="40">
        <f t="shared" si="3"/>
        <v>17310300.87582764</v>
      </c>
    </row>
    <row r="107" spans="1:22" ht="11.85" customHeight="1" x14ac:dyDescent="0.2">
      <c r="A107" s="32" t="s">
        <v>197</v>
      </c>
      <c r="B107" s="32"/>
      <c r="C107" s="32"/>
      <c r="D107" s="32"/>
      <c r="E107" s="32"/>
      <c r="F107" s="30"/>
      <c r="G107" s="28">
        <v>62</v>
      </c>
      <c r="H107" s="29" t="s">
        <v>146</v>
      </c>
      <c r="I107" s="29">
        <v>18139035.420000002</v>
      </c>
      <c r="J107" s="29">
        <v>18139035.420000002</v>
      </c>
      <c r="K107" s="29">
        <v>17023885.424393762</v>
      </c>
      <c r="L107" s="29" t="s">
        <v>501</v>
      </c>
      <c r="M107" s="29"/>
      <c r="N107" s="30"/>
      <c r="O107" s="30"/>
      <c r="P107" s="29">
        <v>1396853.64</v>
      </c>
      <c r="Q107" s="29" t="s">
        <v>502</v>
      </c>
      <c r="R107" s="29"/>
      <c r="S107" s="31"/>
      <c r="U107" s="13">
        <f t="shared" si="2"/>
        <v>2.5816229607071106E-3</v>
      </c>
      <c r="V107" s="40">
        <f t="shared" si="3"/>
        <v>17310300.87582764</v>
      </c>
    </row>
    <row r="108" spans="1:22" ht="11.1" customHeight="1" x14ac:dyDescent="0.2">
      <c r="A108" s="24" t="s">
        <v>195</v>
      </c>
      <c r="B108" s="24"/>
      <c r="C108" s="24"/>
      <c r="D108" s="24"/>
      <c r="E108" s="25"/>
      <c r="F108" s="25"/>
      <c r="G108" s="25"/>
      <c r="H108" s="25"/>
      <c r="I108" s="25"/>
      <c r="J108" s="25"/>
      <c r="K108" s="25">
        <v>0</v>
      </c>
      <c r="L108" s="25"/>
      <c r="M108" s="25"/>
      <c r="N108" s="25"/>
      <c r="O108" s="25"/>
      <c r="P108" s="25"/>
      <c r="Q108" s="25"/>
      <c r="R108" s="25"/>
      <c r="S108" s="25"/>
      <c r="U108" s="13">
        <f t="shared" si="2"/>
        <v>0</v>
      </c>
      <c r="V108" s="40">
        <f t="shared" si="3"/>
        <v>0</v>
      </c>
    </row>
    <row r="109" spans="1:22" ht="11.85" customHeight="1" x14ac:dyDescent="0.2">
      <c r="A109" s="26"/>
      <c r="B109" s="27" t="s">
        <v>203</v>
      </c>
      <c r="C109" s="27"/>
      <c r="D109" s="27"/>
      <c r="E109" s="27"/>
      <c r="F109" s="30"/>
      <c r="G109" s="28">
        <v>62</v>
      </c>
      <c r="H109" s="29" t="s">
        <v>146</v>
      </c>
      <c r="I109" s="29">
        <v>7210912.7300000004</v>
      </c>
      <c r="J109" s="29">
        <v>7210912.7300000004</v>
      </c>
      <c r="K109" s="29">
        <v>5666408.0195185365</v>
      </c>
      <c r="L109" s="29" t="s">
        <v>503</v>
      </c>
      <c r="M109" s="29"/>
      <c r="N109" s="30"/>
      <c r="O109" s="30"/>
      <c r="P109" s="29">
        <v>1655330.6</v>
      </c>
      <c r="Q109" s="29">
        <v>17069.759999999998</v>
      </c>
      <c r="R109" s="29"/>
      <c r="S109" s="31"/>
      <c r="U109" s="13">
        <f t="shared" si="2"/>
        <v>8.592943786476932E-4</v>
      </c>
      <c r="V109" s="40">
        <f t="shared" si="3"/>
        <v>5761741.533017952</v>
      </c>
    </row>
    <row r="110" spans="1:22" ht="11.85" customHeight="1" x14ac:dyDescent="0.2">
      <c r="A110" s="32" t="s">
        <v>197</v>
      </c>
      <c r="B110" s="32"/>
      <c r="C110" s="32"/>
      <c r="D110" s="32"/>
      <c r="E110" s="32"/>
      <c r="F110" s="30"/>
      <c r="G110" s="28">
        <v>62</v>
      </c>
      <c r="H110" s="29" t="s">
        <v>146</v>
      </c>
      <c r="I110" s="29">
        <v>7210912.7300000004</v>
      </c>
      <c r="J110" s="29">
        <v>7210912.7300000004</v>
      </c>
      <c r="K110" s="29">
        <v>5666408.0195185365</v>
      </c>
      <c r="L110" s="29" t="s">
        <v>503</v>
      </c>
      <c r="M110" s="29"/>
      <c r="N110" s="30"/>
      <c r="O110" s="30"/>
      <c r="P110" s="29">
        <v>1655330.6</v>
      </c>
      <c r="Q110" s="29">
        <v>17069.759999999998</v>
      </c>
      <c r="R110" s="29"/>
      <c r="S110" s="31"/>
      <c r="U110" s="13">
        <f t="shared" si="2"/>
        <v>8.592943786476932E-4</v>
      </c>
      <c r="V110" s="40">
        <f t="shared" si="3"/>
        <v>5761741.533017952</v>
      </c>
    </row>
    <row r="111" spans="1:22" ht="11.85" customHeight="1" x14ac:dyDescent="0.2">
      <c r="A111" s="24" t="s">
        <v>195</v>
      </c>
      <c r="B111" s="24"/>
      <c r="C111" s="24"/>
      <c r="D111" s="24"/>
      <c r="E111" s="25"/>
      <c r="F111" s="25"/>
      <c r="G111" s="25"/>
      <c r="H111" s="25"/>
      <c r="I111" s="25"/>
      <c r="J111" s="25"/>
      <c r="K111" s="25">
        <v>0</v>
      </c>
      <c r="L111" s="25"/>
      <c r="M111" s="25"/>
      <c r="N111" s="25"/>
      <c r="O111" s="25"/>
      <c r="P111" s="25"/>
      <c r="Q111" s="25"/>
      <c r="R111" s="25"/>
      <c r="S111" s="25"/>
      <c r="U111" s="13">
        <f t="shared" si="2"/>
        <v>0</v>
      </c>
      <c r="V111" s="40">
        <f t="shared" si="3"/>
        <v>0</v>
      </c>
    </row>
    <row r="112" spans="1:22" ht="11.1" customHeight="1" x14ac:dyDescent="0.2">
      <c r="A112" s="26"/>
      <c r="B112" s="27" t="s">
        <v>204</v>
      </c>
      <c r="C112" s="27"/>
      <c r="D112" s="27"/>
      <c r="E112" s="27"/>
      <c r="F112" s="30"/>
      <c r="G112" s="28">
        <v>62</v>
      </c>
      <c r="H112" s="29" t="s">
        <v>146</v>
      </c>
      <c r="I112" s="29">
        <v>3701561.83</v>
      </c>
      <c r="J112" s="29">
        <v>3701561.83</v>
      </c>
      <c r="K112" s="29">
        <v>3324788.4485378214</v>
      </c>
      <c r="L112" s="29" t="s">
        <v>504</v>
      </c>
      <c r="M112" s="29"/>
      <c r="N112" s="30"/>
      <c r="O112" s="30"/>
      <c r="P112" s="29">
        <v>432049.23</v>
      </c>
      <c r="Q112" s="29" t="s">
        <v>505</v>
      </c>
      <c r="R112" s="29"/>
      <c r="S112" s="31"/>
      <c r="U112" s="13">
        <f t="shared" si="2"/>
        <v>5.0419454691229357E-4</v>
      </c>
      <c r="V112" s="40">
        <f t="shared" si="3"/>
        <v>3380725.7836802197</v>
      </c>
    </row>
    <row r="113" spans="1:22" ht="11.85" customHeight="1" x14ac:dyDescent="0.2">
      <c r="A113" s="32" t="s">
        <v>197</v>
      </c>
      <c r="B113" s="32"/>
      <c r="C113" s="32"/>
      <c r="D113" s="32"/>
      <c r="E113" s="32"/>
      <c r="F113" s="30"/>
      <c r="G113" s="28">
        <v>62</v>
      </c>
      <c r="H113" s="29" t="s">
        <v>146</v>
      </c>
      <c r="I113" s="29">
        <v>3701561.83</v>
      </c>
      <c r="J113" s="29">
        <v>3701561.83</v>
      </c>
      <c r="K113" s="29">
        <v>3324788.4485378214</v>
      </c>
      <c r="L113" s="29" t="s">
        <v>504</v>
      </c>
      <c r="M113" s="29"/>
      <c r="N113" s="30"/>
      <c r="O113" s="30"/>
      <c r="P113" s="29">
        <v>432049.23</v>
      </c>
      <c r="Q113" s="29" t="s">
        <v>505</v>
      </c>
      <c r="R113" s="29"/>
      <c r="S113" s="31"/>
      <c r="U113" s="13">
        <f t="shared" si="2"/>
        <v>5.0419454691229357E-4</v>
      </c>
      <c r="V113" s="40">
        <f t="shared" si="3"/>
        <v>3380725.7836802197</v>
      </c>
    </row>
    <row r="114" spans="1:22" ht="11.85" customHeight="1" x14ac:dyDescent="0.2">
      <c r="A114" s="24" t="s">
        <v>195</v>
      </c>
      <c r="B114" s="24"/>
      <c r="C114" s="24"/>
      <c r="D114" s="24"/>
      <c r="E114" s="25"/>
      <c r="F114" s="25"/>
      <c r="G114" s="25"/>
      <c r="H114" s="25"/>
      <c r="I114" s="25"/>
      <c r="J114" s="25"/>
      <c r="K114" s="25">
        <v>0</v>
      </c>
      <c r="L114" s="25"/>
      <c r="M114" s="25"/>
      <c r="N114" s="25"/>
      <c r="O114" s="25"/>
      <c r="P114" s="25"/>
      <c r="Q114" s="25"/>
      <c r="R114" s="25"/>
      <c r="S114" s="25"/>
      <c r="U114" s="13">
        <f t="shared" si="2"/>
        <v>0</v>
      </c>
      <c r="V114" s="40">
        <f t="shared" si="3"/>
        <v>0</v>
      </c>
    </row>
    <row r="115" spans="1:22" ht="11.85" customHeight="1" x14ac:dyDescent="0.2">
      <c r="A115" s="26"/>
      <c r="B115" s="27" t="s">
        <v>205</v>
      </c>
      <c r="C115" s="27"/>
      <c r="D115" s="27"/>
      <c r="E115" s="27"/>
      <c r="F115" s="30"/>
      <c r="G115" s="28">
        <v>62</v>
      </c>
      <c r="H115" s="29" t="s">
        <v>146</v>
      </c>
      <c r="I115" s="29">
        <v>6697422.2800000003</v>
      </c>
      <c r="J115" s="29">
        <v>6697422.2800000003</v>
      </c>
      <c r="K115" s="29">
        <v>6361991.8479248686</v>
      </c>
      <c r="L115" s="29" t="s">
        <v>506</v>
      </c>
      <c r="M115" s="29"/>
      <c r="N115" s="30"/>
      <c r="O115" s="30"/>
      <c r="P115" s="29">
        <v>440695.67</v>
      </c>
      <c r="Q115" s="29" t="s">
        <v>507</v>
      </c>
      <c r="R115" s="29"/>
      <c r="S115" s="31"/>
      <c r="U115" s="13">
        <f t="shared" si="2"/>
        <v>9.6477765333757154E-4</v>
      </c>
      <c r="V115" s="40">
        <f t="shared" si="3"/>
        <v>6469028.0926901819</v>
      </c>
    </row>
    <row r="116" spans="1:22" ht="11.1" customHeight="1" x14ac:dyDescent="0.2">
      <c r="A116" s="32" t="s">
        <v>197</v>
      </c>
      <c r="B116" s="32"/>
      <c r="C116" s="32"/>
      <c r="D116" s="32"/>
      <c r="E116" s="32"/>
      <c r="F116" s="30"/>
      <c r="G116" s="28">
        <v>62</v>
      </c>
      <c r="H116" s="29" t="s">
        <v>146</v>
      </c>
      <c r="I116" s="29">
        <v>6697422.2800000003</v>
      </c>
      <c r="J116" s="29">
        <v>6697422.2800000003</v>
      </c>
      <c r="K116" s="29">
        <v>6361991.8479248686</v>
      </c>
      <c r="L116" s="29" t="s">
        <v>506</v>
      </c>
      <c r="M116" s="29"/>
      <c r="N116" s="30"/>
      <c r="O116" s="30"/>
      <c r="P116" s="29">
        <v>440695.67</v>
      </c>
      <c r="Q116" s="29" t="s">
        <v>507</v>
      </c>
      <c r="R116" s="29"/>
      <c r="S116" s="31"/>
      <c r="U116" s="13">
        <f t="shared" si="2"/>
        <v>9.6477765333757154E-4</v>
      </c>
      <c r="V116" s="40">
        <f t="shared" si="3"/>
        <v>6469028.0926901819</v>
      </c>
    </row>
    <row r="117" spans="1:22" ht="11.85" customHeight="1" x14ac:dyDescent="0.2">
      <c r="A117" s="24" t="s">
        <v>195</v>
      </c>
      <c r="B117" s="24"/>
      <c r="C117" s="24"/>
      <c r="D117" s="24"/>
      <c r="E117" s="25"/>
      <c r="F117" s="25"/>
      <c r="G117" s="25"/>
      <c r="H117" s="25"/>
      <c r="I117" s="25"/>
      <c r="J117" s="25"/>
      <c r="K117" s="25">
        <v>0</v>
      </c>
      <c r="L117" s="25"/>
      <c r="M117" s="25"/>
      <c r="N117" s="25"/>
      <c r="O117" s="25"/>
      <c r="P117" s="25"/>
      <c r="Q117" s="25"/>
      <c r="R117" s="25"/>
      <c r="S117" s="25"/>
      <c r="U117" s="13">
        <f t="shared" si="2"/>
        <v>0</v>
      </c>
      <c r="V117" s="40">
        <f t="shared" si="3"/>
        <v>0</v>
      </c>
    </row>
    <row r="118" spans="1:22" ht="11.85" customHeight="1" x14ac:dyDescent="0.2">
      <c r="A118" s="26"/>
      <c r="B118" s="27" t="s">
        <v>206</v>
      </c>
      <c r="C118" s="27"/>
      <c r="D118" s="27"/>
      <c r="E118" s="27"/>
      <c r="F118" s="30"/>
      <c r="G118" s="28">
        <v>62</v>
      </c>
      <c r="H118" s="29" t="s">
        <v>146</v>
      </c>
      <c r="I118" s="29">
        <v>5830735.1900000004</v>
      </c>
      <c r="J118" s="29">
        <v>5830735.1900000004</v>
      </c>
      <c r="K118" s="29">
        <v>5540580.2794510098</v>
      </c>
      <c r="L118" s="29" t="s">
        <v>508</v>
      </c>
      <c r="M118" s="29"/>
      <c r="N118" s="30"/>
      <c r="O118" s="30"/>
      <c r="P118" s="29">
        <v>398486.2</v>
      </c>
      <c r="Q118" s="29">
        <v>16657.099999999999</v>
      </c>
      <c r="R118" s="29"/>
      <c r="S118" s="31"/>
      <c r="U118" s="13">
        <f t="shared" si="2"/>
        <v>8.4021296598811633E-4</v>
      </c>
      <c r="V118" s="40">
        <f t="shared" si="3"/>
        <v>5633796.8256379748</v>
      </c>
    </row>
    <row r="119" spans="1:22" ht="11.85" customHeight="1" x14ac:dyDescent="0.2">
      <c r="A119" s="32" t="s">
        <v>197</v>
      </c>
      <c r="B119" s="32"/>
      <c r="C119" s="32"/>
      <c r="D119" s="32"/>
      <c r="E119" s="32"/>
      <c r="F119" s="30"/>
      <c r="G119" s="28">
        <v>62</v>
      </c>
      <c r="H119" s="29" t="s">
        <v>146</v>
      </c>
      <c r="I119" s="29">
        <v>5830735.1900000004</v>
      </c>
      <c r="J119" s="29">
        <v>5830735.1900000004</v>
      </c>
      <c r="K119" s="29">
        <v>5540580.2794510098</v>
      </c>
      <c r="L119" s="29" t="s">
        <v>508</v>
      </c>
      <c r="M119" s="29"/>
      <c r="N119" s="30"/>
      <c r="O119" s="30"/>
      <c r="P119" s="29">
        <v>398486.2</v>
      </c>
      <c r="Q119" s="29">
        <v>16657.099999999999</v>
      </c>
      <c r="R119" s="29"/>
      <c r="S119" s="31"/>
      <c r="U119" s="13">
        <f t="shared" si="2"/>
        <v>8.4021296598811633E-4</v>
      </c>
      <c r="V119" s="40">
        <f t="shared" si="3"/>
        <v>5633796.8256379748</v>
      </c>
    </row>
    <row r="120" spans="1:22" ht="11.1" customHeight="1" x14ac:dyDescent="0.2">
      <c r="A120" s="24" t="s">
        <v>207</v>
      </c>
      <c r="B120" s="24"/>
      <c r="C120" s="24"/>
      <c r="D120" s="24"/>
      <c r="E120" s="25"/>
      <c r="F120" s="25"/>
      <c r="G120" s="25"/>
      <c r="H120" s="25"/>
      <c r="I120" s="25"/>
      <c r="J120" s="25"/>
      <c r="K120" s="25">
        <v>0</v>
      </c>
      <c r="L120" s="25"/>
      <c r="M120" s="25"/>
      <c r="N120" s="25"/>
      <c r="O120" s="25"/>
      <c r="P120" s="25"/>
      <c r="Q120" s="25"/>
      <c r="R120" s="25"/>
      <c r="S120" s="25"/>
      <c r="U120" s="13">
        <f t="shared" si="2"/>
        <v>0</v>
      </c>
      <c r="V120" s="40">
        <f t="shared" si="3"/>
        <v>0</v>
      </c>
    </row>
    <row r="121" spans="1:22" ht="11.85" customHeight="1" x14ac:dyDescent="0.2">
      <c r="A121" s="26"/>
      <c r="B121" s="27" t="s">
        <v>208</v>
      </c>
      <c r="C121" s="27"/>
      <c r="D121" s="27"/>
      <c r="E121" s="27"/>
      <c r="F121" s="30"/>
      <c r="G121" s="28">
        <v>62</v>
      </c>
      <c r="H121" s="29" t="s">
        <v>146</v>
      </c>
      <c r="I121" s="29">
        <v>77037606.269999996</v>
      </c>
      <c r="J121" s="29">
        <v>77037606.269999996</v>
      </c>
      <c r="K121" s="29">
        <v>73809073.647504091</v>
      </c>
      <c r="L121" s="29" t="s">
        <v>409</v>
      </c>
      <c r="M121" s="29"/>
      <c r="N121" s="30"/>
      <c r="O121" s="30"/>
      <c r="P121" s="29">
        <v>4607890.6399999997</v>
      </c>
      <c r="Q121" s="29">
        <v>158116.44</v>
      </c>
      <c r="R121" s="29"/>
      <c r="S121" s="31"/>
      <c r="U121" s="13">
        <f t="shared" si="2"/>
        <v>1.1192932429155153E-2</v>
      </c>
      <c r="V121" s="40">
        <f t="shared" si="3"/>
        <v>75050861.795254096</v>
      </c>
    </row>
    <row r="122" spans="1:22" ht="11.85" customHeight="1" x14ac:dyDescent="0.2">
      <c r="A122" s="32" t="s">
        <v>209</v>
      </c>
      <c r="B122" s="32"/>
      <c r="C122" s="32"/>
      <c r="D122" s="32"/>
      <c r="E122" s="32"/>
      <c r="F122" s="30"/>
      <c r="G122" s="28">
        <v>62</v>
      </c>
      <c r="H122" s="29" t="s">
        <v>146</v>
      </c>
      <c r="I122" s="29">
        <v>77037606.269999996</v>
      </c>
      <c r="J122" s="29">
        <v>77037606.269999996</v>
      </c>
      <c r="K122" s="29">
        <v>73809073.647504091</v>
      </c>
      <c r="L122" s="29" t="s">
        <v>409</v>
      </c>
      <c r="M122" s="29"/>
      <c r="N122" s="30"/>
      <c r="O122" s="30"/>
      <c r="P122" s="29">
        <v>4607890.6399999997</v>
      </c>
      <c r="Q122" s="29">
        <v>158116.44</v>
      </c>
      <c r="R122" s="29"/>
      <c r="S122" s="31"/>
      <c r="U122" s="13">
        <f t="shared" si="2"/>
        <v>1.1192932429155153E-2</v>
      </c>
      <c r="V122" s="40">
        <f t="shared" si="3"/>
        <v>75050861.795254096</v>
      </c>
    </row>
    <row r="123" spans="1:22" ht="11.85" customHeight="1" x14ac:dyDescent="0.2">
      <c r="A123" s="24" t="s">
        <v>210</v>
      </c>
      <c r="B123" s="24"/>
      <c r="C123" s="24"/>
      <c r="D123" s="24"/>
      <c r="E123" s="25"/>
      <c r="F123" s="25"/>
      <c r="G123" s="25"/>
      <c r="H123" s="25"/>
      <c r="I123" s="25"/>
      <c r="J123" s="25"/>
      <c r="K123" s="25">
        <v>0</v>
      </c>
      <c r="L123" s="25"/>
      <c r="M123" s="25"/>
      <c r="N123" s="25"/>
      <c r="O123" s="25"/>
      <c r="P123" s="25"/>
      <c r="Q123" s="25"/>
      <c r="R123" s="25"/>
      <c r="S123" s="25"/>
      <c r="U123" s="13">
        <f t="shared" si="2"/>
        <v>0</v>
      </c>
      <c r="V123" s="40">
        <f t="shared" si="3"/>
        <v>0</v>
      </c>
    </row>
    <row r="124" spans="1:22" ht="11.1" customHeight="1" x14ac:dyDescent="0.2">
      <c r="A124" s="26"/>
      <c r="B124" s="27" t="s">
        <v>211</v>
      </c>
      <c r="C124" s="27"/>
      <c r="D124" s="27"/>
      <c r="E124" s="27"/>
      <c r="F124" s="30"/>
      <c r="G124" s="28">
        <v>62</v>
      </c>
      <c r="H124" s="29" t="s">
        <v>146</v>
      </c>
      <c r="I124" s="29" t="s">
        <v>212</v>
      </c>
      <c r="J124" s="29" t="s">
        <v>212</v>
      </c>
      <c r="K124" s="29"/>
      <c r="L124" s="29" t="s">
        <v>146</v>
      </c>
      <c r="M124" s="29"/>
      <c r="N124" s="30"/>
      <c r="O124" s="30"/>
      <c r="P124" s="29" t="s">
        <v>146</v>
      </c>
      <c r="Q124" s="29" t="s">
        <v>146</v>
      </c>
      <c r="R124" s="29"/>
      <c r="S124" s="31"/>
      <c r="U124" s="13">
        <f t="shared" si="2"/>
        <v>0</v>
      </c>
    </row>
    <row r="125" spans="1:22" ht="11.85" customHeight="1" x14ac:dyDescent="0.2">
      <c r="A125" s="32" t="s">
        <v>213</v>
      </c>
      <c r="B125" s="32"/>
      <c r="C125" s="32"/>
      <c r="D125" s="32"/>
      <c r="E125" s="32"/>
      <c r="F125" s="30"/>
      <c r="G125" s="28">
        <v>62</v>
      </c>
      <c r="H125" s="29" t="s">
        <v>146</v>
      </c>
      <c r="I125" s="29" t="s">
        <v>212</v>
      </c>
      <c r="J125" s="29" t="s">
        <v>212</v>
      </c>
      <c r="K125" s="29"/>
      <c r="L125" s="29" t="s">
        <v>146</v>
      </c>
      <c r="M125" s="29"/>
      <c r="N125" s="30"/>
      <c r="O125" s="30"/>
      <c r="P125" s="29" t="s">
        <v>146</v>
      </c>
      <c r="Q125" s="29" t="s">
        <v>146</v>
      </c>
      <c r="R125" s="29"/>
      <c r="S125" s="31"/>
      <c r="U125" s="13">
        <f t="shared" si="2"/>
        <v>0</v>
      </c>
    </row>
    <row r="126" spans="1:22" ht="11.85" customHeight="1" x14ac:dyDescent="0.2">
      <c r="A126" s="24" t="s">
        <v>210</v>
      </c>
      <c r="B126" s="24"/>
      <c r="C126" s="24"/>
      <c r="D126" s="24"/>
      <c r="E126" s="25"/>
      <c r="F126" s="25"/>
      <c r="G126" s="25"/>
      <c r="H126" s="25"/>
      <c r="I126" s="25"/>
      <c r="J126" s="25"/>
      <c r="K126" s="25">
        <v>0</v>
      </c>
      <c r="L126" s="25"/>
      <c r="M126" s="25"/>
      <c r="N126" s="25"/>
      <c r="O126" s="25"/>
      <c r="P126" s="25"/>
      <c r="Q126" s="25"/>
      <c r="R126" s="25"/>
      <c r="S126" s="25"/>
      <c r="U126" s="13">
        <f t="shared" si="2"/>
        <v>0</v>
      </c>
      <c r="V126" s="40">
        <f t="shared" si="3"/>
        <v>0</v>
      </c>
    </row>
    <row r="127" spans="1:22" ht="11.85" customHeight="1" x14ac:dyDescent="0.2">
      <c r="A127" s="26"/>
      <c r="B127" s="27" t="s">
        <v>214</v>
      </c>
      <c r="C127" s="27"/>
      <c r="D127" s="27"/>
      <c r="E127" s="27"/>
      <c r="F127" s="30"/>
      <c r="G127" s="28">
        <v>62</v>
      </c>
      <c r="H127" s="29" t="s">
        <v>146</v>
      </c>
      <c r="I127" s="29">
        <v>30199239.010000002</v>
      </c>
      <c r="J127" s="29">
        <v>30199239.010000002</v>
      </c>
      <c r="K127" s="29">
        <v>26214920.594530877</v>
      </c>
      <c r="L127" s="29" t="s">
        <v>509</v>
      </c>
      <c r="M127" s="29"/>
      <c r="N127" s="30"/>
      <c r="O127" s="30"/>
      <c r="P127" s="29">
        <v>4421888.75</v>
      </c>
      <c r="Q127" s="29">
        <v>3819.45</v>
      </c>
      <c r="R127" s="29"/>
      <c r="S127" s="31"/>
      <c r="U127" s="13">
        <f t="shared" si="2"/>
        <v>3.975416847142265E-3</v>
      </c>
      <c r="V127" s="40">
        <f t="shared" si="3"/>
        <v>26655969.046703082</v>
      </c>
    </row>
    <row r="128" spans="1:22" ht="11.1" customHeight="1" x14ac:dyDescent="0.2">
      <c r="A128" s="32" t="s">
        <v>213</v>
      </c>
      <c r="B128" s="32"/>
      <c r="C128" s="32"/>
      <c r="D128" s="32"/>
      <c r="E128" s="32"/>
      <c r="F128" s="30"/>
      <c r="G128" s="28">
        <v>62</v>
      </c>
      <c r="H128" s="29" t="s">
        <v>146</v>
      </c>
      <c r="I128" s="29">
        <v>30199239.010000002</v>
      </c>
      <c r="J128" s="29">
        <v>30199239.010000002</v>
      </c>
      <c r="K128" s="29">
        <v>26214920.594530877</v>
      </c>
      <c r="L128" s="29" t="s">
        <v>509</v>
      </c>
      <c r="M128" s="29"/>
      <c r="N128" s="30"/>
      <c r="O128" s="30"/>
      <c r="P128" s="29">
        <v>4421888.75</v>
      </c>
      <c r="Q128" s="29">
        <v>3819.45</v>
      </c>
      <c r="R128" s="29"/>
      <c r="S128" s="31"/>
      <c r="U128" s="13">
        <f t="shared" si="2"/>
        <v>3.975416847142265E-3</v>
      </c>
      <c r="V128" s="40">
        <f t="shared" si="3"/>
        <v>26655969.046703082</v>
      </c>
    </row>
    <row r="129" spans="1:22" ht="11.85" customHeight="1" x14ac:dyDescent="0.2">
      <c r="A129" s="24" t="s">
        <v>210</v>
      </c>
      <c r="B129" s="24"/>
      <c r="C129" s="24"/>
      <c r="D129" s="24"/>
      <c r="E129" s="25"/>
      <c r="F129" s="25"/>
      <c r="G129" s="25"/>
      <c r="H129" s="25"/>
      <c r="I129" s="25"/>
      <c r="J129" s="25"/>
      <c r="K129" s="25">
        <v>0</v>
      </c>
      <c r="L129" s="25"/>
      <c r="M129" s="25"/>
      <c r="N129" s="25"/>
      <c r="O129" s="25"/>
      <c r="P129" s="25"/>
      <c r="Q129" s="25"/>
      <c r="R129" s="25"/>
      <c r="S129" s="25"/>
      <c r="U129" s="13">
        <f t="shared" si="2"/>
        <v>0</v>
      </c>
      <c r="V129" s="40">
        <f t="shared" si="3"/>
        <v>0</v>
      </c>
    </row>
    <row r="130" spans="1:22" ht="11.85" customHeight="1" x14ac:dyDescent="0.2">
      <c r="A130" s="26"/>
      <c r="B130" s="27" t="s">
        <v>215</v>
      </c>
      <c r="C130" s="27"/>
      <c r="D130" s="27"/>
      <c r="E130" s="27"/>
      <c r="F130" s="30"/>
      <c r="G130" s="28">
        <v>62</v>
      </c>
      <c r="H130" s="29" t="s">
        <v>146</v>
      </c>
      <c r="I130" s="29">
        <v>4801496.0199999996</v>
      </c>
      <c r="J130" s="29">
        <v>4801496.0199999996</v>
      </c>
      <c r="K130" s="29">
        <v>4620977.85961386</v>
      </c>
      <c r="L130" s="29" t="s">
        <v>384</v>
      </c>
      <c r="M130" s="29"/>
      <c r="N130" s="30"/>
      <c r="O130" s="30"/>
      <c r="P130" s="29">
        <v>257918.41</v>
      </c>
      <c r="Q130" s="29" t="s">
        <v>510</v>
      </c>
      <c r="R130" s="29"/>
      <c r="S130" s="31"/>
      <c r="U130" s="13">
        <f t="shared" si="2"/>
        <v>7.0075792017515687E-4</v>
      </c>
      <c r="V130" s="40">
        <f t="shared" si="3"/>
        <v>4698722.7120216871</v>
      </c>
    </row>
    <row r="131" spans="1:22" ht="11.85" customHeight="1" x14ac:dyDescent="0.2">
      <c r="A131" s="32" t="s">
        <v>213</v>
      </c>
      <c r="B131" s="32"/>
      <c r="C131" s="32"/>
      <c r="D131" s="32"/>
      <c r="E131" s="32"/>
      <c r="F131" s="30"/>
      <c r="G131" s="28">
        <v>62</v>
      </c>
      <c r="H131" s="29" t="s">
        <v>146</v>
      </c>
      <c r="I131" s="29">
        <v>4801496.0199999996</v>
      </c>
      <c r="J131" s="29">
        <v>4801496.0199999996</v>
      </c>
      <c r="K131" s="29">
        <v>4620977.85961386</v>
      </c>
      <c r="L131" s="29" t="s">
        <v>384</v>
      </c>
      <c r="M131" s="29"/>
      <c r="N131" s="30"/>
      <c r="O131" s="30"/>
      <c r="P131" s="29">
        <v>257918.41</v>
      </c>
      <c r="Q131" s="29" t="s">
        <v>510</v>
      </c>
      <c r="R131" s="29"/>
      <c r="S131" s="31"/>
      <c r="U131" s="13">
        <f t="shared" si="2"/>
        <v>7.0075792017515687E-4</v>
      </c>
      <c r="V131" s="40">
        <f t="shared" si="3"/>
        <v>4698722.7120216871</v>
      </c>
    </row>
    <row r="132" spans="1:22" ht="11.1" customHeight="1" x14ac:dyDescent="0.2">
      <c r="A132" s="24" t="s">
        <v>210</v>
      </c>
      <c r="B132" s="24"/>
      <c r="C132" s="24"/>
      <c r="D132" s="24"/>
      <c r="E132" s="25"/>
      <c r="F132" s="25"/>
      <c r="G132" s="25"/>
      <c r="H132" s="25"/>
      <c r="I132" s="25"/>
      <c r="J132" s="25"/>
      <c r="K132" s="25">
        <v>0</v>
      </c>
      <c r="L132" s="25"/>
      <c r="M132" s="25"/>
      <c r="N132" s="25"/>
      <c r="O132" s="25"/>
      <c r="P132" s="25"/>
      <c r="Q132" s="25"/>
      <c r="R132" s="25"/>
      <c r="S132" s="25"/>
      <c r="U132" s="13">
        <f t="shared" si="2"/>
        <v>0</v>
      </c>
      <c r="V132" s="40">
        <f t="shared" si="3"/>
        <v>0</v>
      </c>
    </row>
    <row r="133" spans="1:22" ht="11.85" customHeight="1" x14ac:dyDescent="0.2">
      <c r="A133" s="26"/>
      <c r="B133" s="27" t="s">
        <v>216</v>
      </c>
      <c r="C133" s="27"/>
      <c r="D133" s="27"/>
      <c r="E133" s="27"/>
      <c r="F133" s="30"/>
      <c r="G133" s="28">
        <v>62</v>
      </c>
      <c r="H133" s="29" t="s">
        <v>146</v>
      </c>
      <c r="I133" s="29">
        <v>16206170.51</v>
      </c>
      <c r="J133" s="29">
        <v>16206170.51</v>
      </c>
      <c r="K133" s="29">
        <v>15213108.796621358</v>
      </c>
      <c r="L133" s="29" t="s">
        <v>511</v>
      </c>
      <c r="M133" s="29"/>
      <c r="N133" s="30"/>
      <c r="O133" s="30"/>
      <c r="P133" s="29">
        <v>1245558.27</v>
      </c>
      <c r="Q133" s="29" t="s">
        <v>512</v>
      </c>
      <c r="R133" s="29"/>
      <c r="S133" s="31"/>
      <c r="U133" s="13">
        <f t="shared" si="2"/>
        <v>2.3070239251502494E-3</v>
      </c>
      <c r="V133" s="40">
        <f t="shared" si="3"/>
        <v>15469059.146090545</v>
      </c>
    </row>
    <row r="134" spans="1:22" ht="11.1" customHeight="1" x14ac:dyDescent="0.2">
      <c r="A134" s="32" t="s">
        <v>213</v>
      </c>
      <c r="B134" s="32"/>
      <c r="C134" s="32"/>
      <c r="D134" s="32"/>
      <c r="E134" s="32"/>
      <c r="F134" s="30"/>
      <c r="G134" s="28">
        <v>62</v>
      </c>
      <c r="H134" s="29" t="s">
        <v>146</v>
      </c>
      <c r="I134" s="29">
        <v>16206170.51</v>
      </c>
      <c r="J134" s="29">
        <v>16206170.51</v>
      </c>
      <c r="K134" s="29">
        <v>15213108.796621358</v>
      </c>
      <c r="L134" s="29" t="s">
        <v>511</v>
      </c>
      <c r="M134" s="29"/>
      <c r="N134" s="30"/>
      <c r="O134" s="30"/>
      <c r="P134" s="29">
        <v>1245558.27</v>
      </c>
      <c r="Q134" s="29" t="s">
        <v>512</v>
      </c>
      <c r="R134" s="29"/>
      <c r="S134" s="31"/>
      <c r="U134" s="13">
        <f t="shared" si="2"/>
        <v>2.3070239251502494E-3</v>
      </c>
      <c r="V134" s="40">
        <f t="shared" si="3"/>
        <v>15469059.146090545</v>
      </c>
    </row>
    <row r="135" spans="1:22" ht="11.85" customHeight="1" x14ac:dyDescent="0.2">
      <c r="A135" s="24" t="s">
        <v>210</v>
      </c>
      <c r="B135" s="24"/>
      <c r="C135" s="24"/>
      <c r="D135" s="24"/>
      <c r="E135" s="25"/>
      <c r="F135" s="25"/>
      <c r="G135" s="25"/>
      <c r="H135" s="25"/>
      <c r="I135" s="25"/>
      <c r="J135" s="25"/>
      <c r="K135" s="25">
        <v>0</v>
      </c>
      <c r="L135" s="25"/>
      <c r="M135" s="25"/>
      <c r="N135" s="25"/>
      <c r="O135" s="25"/>
      <c r="P135" s="25"/>
      <c r="Q135" s="25"/>
      <c r="R135" s="25"/>
      <c r="S135" s="25"/>
      <c r="U135" s="13">
        <f t="shared" si="2"/>
        <v>0</v>
      </c>
      <c r="V135" s="40">
        <f t="shared" si="3"/>
        <v>0</v>
      </c>
    </row>
    <row r="136" spans="1:22" ht="11.85" customHeight="1" x14ac:dyDescent="0.2">
      <c r="A136" s="26"/>
      <c r="B136" s="27" t="s">
        <v>217</v>
      </c>
      <c r="C136" s="27"/>
      <c r="D136" s="27"/>
      <c r="E136" s="27"/>
      <c r="F136" s="30"/>
      <c r="G136" s="28">
        <v>62</v>
      </c>
      <c r="H136" s="29" t="s">
        <v>146</v>
      </c>
      <c r="I136" s="29">
        <v>3120137.89</v>
      </c>
      <c r="J136" s="29">
        <v>3120137.89</v>
      </c>
      <c r="K136" s="29">
        <v>2886287.1255807024</v>
      </c>
      <c r="L136" s="29" t="s">
        <v>513</v>
      </c>
      <c r="M136" s="29"/>
      <c r="N136" s="30"/>
      <c r="O136" s="30"/>
      <c r="P136" s="29">
        <v>282262.27</v>
      </c>
      <c r="Q136" s="29" t="s">
        <v>514</v>
      </c>
      <c r="R136" s="29"/>
      <c r="S136" s="31"/>
      <c r="U136" s="13">
        <f t="shared" si="2"/>
        <v>4.3769709022567727E-4</v>
      </c>
      <c r="V136" s="40">
        <f t="shared" si="3"/>
        <v>2934846.970142181</v>
      </c>
    </row>
    <row r="137" spans="1:22" ht="11.85" customHeight="1" x14ac:dyDescent="0.2">
      <c r="A137" s="32" t="s">
        <v>213</v>
      </c>
      <c r="B137" s="32"/>
      <c r="C137" s="32"/>
      <c r="D137" s="32"/>
      <c r="E137" s="32"/>
      <c r="F137" s="30"/>
      <c r="G137" s="28">
        <v>62</v>
      </c>
      <c r="H137" s="29" t="s">
        <v>146</v>
      </c>
      <c r="I137" s="29">
        <v>3120137.89</v>
      </c>
      <c r="J137" s="29">
        <v>3120137.89</v>
      </c>
      <c r="K137" s="29">
        <v>2886287.1255807024</v>
      </c>
      <c r="L137" s="29" t="s">
        <v>513</v>
      </c>
      <c r="M137" s="29"/>
      <c r="N137" s="30"/>
      <c r="O137" s="30"/>
      <c r="P137" s="29">
        <v>282262.27</v>
      </c>
      <c r="Q137" s="29" t="s">
        <v>514</v>
      </c>
      <c r="R137" s="29"/>
      <c r="S137" s="31"/>
      <c r="U137" s="13">
        <f t="shared" si="2"/>
        <v>4.3769709022567727E-4</v>
      </c>
      <c r="V137" s="40">
        <f t="shared" si="3"/>
        <v>2934846.970142181</v>
      </c>
    </row>
    <row r="138" spans="1:22" ht="11.1" customHeight="1" x14ac:dyDescent="0.2">
      <c r="A138" s="24" t="s">
        <v>210</v>
      </c>
      <c r="B138" s="24"/>
      <c r="C138" s="24"/>
      <c r="D138" s="24"/>
      <c r="E138" s="25"/>
      <c r="F138" s="25"/>
      <c r="G138" s="25"/>
      <c r="H138" s="25"/>
      <c r="I138" s="25"/>
      <c r="J138" s="25"/>
      <c r="K138" s="25">
        <v>0</v>
      </c>
      <c r="L138" s="25"/>
      <c r="M138" s="25"/>
      <c r="N138" s="25"/>
      <c r="O138" s="25"/>
      <c r="P138" s="25"/>
      <c r="Q138" s="25"/>
      <c r="R138" s="25"/>
      <c r="S138" s="25"/>
      <c r="U138" s="13">
        <f t="shared" si="2"/>
        <v>0</v>
      </c>
      <c r="V138" s="40">
        <f t="shared" si="3"/>
        <v>0</v>
      </c>
    </row>
    <row r="139" spans="1:22" ht="11.85" customHeight="1" x14ac:dyDescent="0.2">
      <c r="A139" s="26"/>
      <c r="B139" s="27" t="s">
        <v>218</v>
      </c>
      <c r="C139" s="27"/>
      <c r="D139" s="27"/>
      <c r="E139" s="27"/>
      <c r="F139" s="30"/>
      <c r="G139" s="28">
        <v>62</v>
      </c>
      <c r="H139" s="29" t="s">
        <v>146</v>
      </c>
      <c r="I139" s="29">
        <v>9514046.2899999991</v>
      </c>
      <c r="J139" s="29">
        <v>9514046.2899999991</v>
      </c>
      <c r="K139" s="29">
        <v>8826492.3003848642</v>
      </c>
      <c r="L139" s="29" t="s">
        <v>515</v>
      </c>
      <c r="M139" s="29"/>
      <c r="N139" s="30"/>
      <c r="O139" s="30"/>
      <c r="P139" s="29">
        <v>871190.15</v>
      </c>
      <c r="Q139" s="29">
        <v>37593.42</v>
      </c>
      <c r="R139" s="29"/>
      <c r="S139" s="31"/>
      <c r="U139" s="13">
        <f t="shared" si="2"/>
        <v>1.3385120151552916E-3</v>
      </c>
      <c r="V139" s="40">
        <f t="shared" si="3"/>
        <v>8974992.1119008604</v>
      </c>
    </row>
    <row r="140" spans="1:22" ht="11.85" customHeight="1" x14ac:dyDescent="0.2">
      <c r="A140" s="32" t="s">
        <v>213</v>
      </c>
      <c r="B140" s="32"/>
      <c r="C140" s="32"/>
      <c r="D140" s="32"/>
      <c r="E140" s="32"/>
      <c r="F140" s="30"/>
      <c r="G140" s="28">
        <v>62</v>
      </c>
      <c r="H140" s="29" t="s">
        <v>146</v>
      </c>
      <c r="I140" s="29">
        <v>9514046.2899999991</v>
      </c>
      <c r="J140" s="29">
        <v>9514046.2899999991</v>
      </c>
      <c r="K140" s="29">
        <v>8826492.3003848642</v>
      </c>
      <c r="L140" s="29" t="s">
        <v>515</v>
      </c>
      <c r="M140" s="29"/>
      <c r="N140" s="30"/>
      <c r="O140" s="30"/>
      <c r="P140" s="29">
        <v>871190.15</v>
      </c>
      <c r="Q140" s="29">
        <v>37593.42</v>
      </c>
      <c r="R140" s="29"/>
      <c r="S140" s="31"/>
      <c r="U140" s="13">
        <f t="shared" si="2"/>
        <v>1.3385120151552916E-3</v>
      </c>
      <c r="V140" s="40">
        <f t="shared" si="3"/>
        <v>8974992.1119008604</v>
      </c>
    </row>
    <row r="141" spans="1:22" ht="11.85" customHeight="1" x14ac:dyDescent="0.2">
      <c r="A141" s="24" t="s">
        <v>210</v>
      </c>
      <c r="B141" s="24"/>
      <c r="C141" s="24"/>
      <c r="D141" s="24"/>
      <c r="E141" s="25"/>
      <c r="F141" s="25"/>
      <c r="G141" s="25"/>
      <c r="H141" s="25"/>
      <c r="I141" s="25"/>
      <c r="J141" s="25"/>
      <c r="K141" s="25">
        <v>0</v>
      </c>
      <c r="L141" s="25"/>
      <c r="M141" s="25"/>
      <c r="N141" s="25"/>
      <c r="O141" s="25"/>
      <c r="P141" s="25"/>
      <c r="Q141" s="25"/>
      <c r="R141" s="25"/>
      <c r="S141" s="25"/>
      <c r="U141" s="13">
        <f t="shared" si="2"/>
        <v>0</v>
      </c>
      <c r="V141" s="40">
        <f t="shared" si="3"/>
        <v>0</v>
      </c>
    </row>
    <row r="142" spans="1:22" ht="11.1" customHeight="1" x14ac:dyDescent="0.2">
      <c r="A142" s="26"/>
      <c r="B142" s="27" t="s">
        <v>219</v>
      </c>
      <c r="C142" s="27"/>
      <c r="D142" s="27"/>
      <c r="E142" s="27"/>
      <c r="F142" s="30"/>
      <c r="G142" s="28">
        <v>62</v>
      </c>
      <c r="H142" s="29" t="s">
        <v>146</v>
      </c>
      <c r="I142" s="29">
        <v>18601479.780000001</v>
      </c>
      <c r="J142" s="29">
        <v>18601479.780000001</v>
      </c>
      <c r="K142" s="29">
        <v>17968091.078222167</v>
      </c>
      <c r="L142" s="29" t="s">
        <v>516</v>
      </c>
      <c r="M142" s="29"/>
      <c r="N142" s="30"/>
      <c r="O142" s="30"/>
      <c r="P142" s="29">
        <v>930841.32</v>
      </c>
      <c r="Q142" s="29" t="s">
        <v>517</v>
      </c>
      <c r="R142" s="29"/>
      <c r="S142" s="31"/>
      <c r="U142" s="13">
        <f t="shared" ref="U142:U205" si="4">K142/$U$6</f>
        <v>2.7248090157577414E-3</v>
      </c>
      <c r="V142" s="40">
        <f t="shared" ref="V142:V205" si="5">U142*$V$6</f>
        <v>18270392.156341486</v>
      </c>
    </row>
    <row r="143" spans="1:22" ht="11.85" customHeight="1" x14ac:dyDescent="0.2">
      <c r="A143" s="32" t="s">
        <v>213</v>
      </c>
      <c r="B143" s="32"/>
      <c r="C143" s="32"/>
      <c r="D143" s="32"/>
      <c r="E143" s="32"/>
      <c r="F143" s="30"/>
      <c r="G143" s="28">
        <v>62</v>
      </c>
      <c r="H143" s="29" t="s">
        <v>146</v>
      </c>
      <c r="I143" s="29">
        <v>18601479.780000001</v>
      </c>
      <c r="J143" s="29">
        <v>18601479.780000001</v>
      </c>
      <c r="K143" s="29">
        <v>17968091.078222167</v>
      </c>
      <c r="L143" s="29" t="s">
        <v>516</v>
      </c>
      <c r="M143" s="29"/>
      <c r="N143" s="30"/>
      <c r="O143" s="30"/>
      <c r="P143" s="29">
        <v>930841.32</v>
      </c>
      <c r="Q143" s="29" t="s">
        <v>517</v>
      </c>
      <c r="R143" s="29"/>
      <c r="S143" s="31"/>
      <c r="U143" s="13">
        <f t="shared" si="4"/>
        <v>2.7248090157577414E-3</v>
      </c>
      <c r="V143" s="40">
        <f t="shared" si="5"/>
        <v>18270392.156341486</v>
      </c>
    </row>
    <row r="144" spans="1:22" ht="11.85" customHeight="1" x14ac:dyDescent="0.2">
      <c r="A144" s="24" t="s">
        <v>220</v>
      </c>
      <c r="B144" s="24"/>
      <c r="C144" s="24"/>
      <c r="D144" s="24"/>
      <c r="E144" s="25"/>
      <c r="F144" s="25"/>
      <c r="G144" s="25"/>
      <c r="H144" s="25"/>
      <c r="I144" s="25"/>
      <c r="J144" s="25"/>
      <c r="K144" s="25">
        <v>0</v>
      </c>
      <c r="L144" s="25"/>
      <c r="M144" s="25"/>
      <c r="N144" s="25"/>
      <c r="O144" s="25"/>
      <c r="P144" s="25"/>
      <c r="Q144" s="25"/>
      <c r="R144" s="25"/>
      <c r="S144" s="25"/>
      <c r="U144" s="13">
        <f t="shared" si="4"/>
        <v>0</v>
      </c>
      <c r="V144" s="40">
        <f t="shared" si="5"/>
        <v>0</v>
      </c>
    </row>
    <row r="145" spans="1:22" ht="11.85" customHeight="1" x14ac:dyDescent="0.2">
      <c r="A145" s="26"/>
      <c r="B145" s="27" t="s">
        <v>221</v>
      </c>
      <c r="C145" s="27"/>
      <c r="D145" s="27"/>
      <c r="E145" s="27"/>
      <c r="F145" s="30"/>
      <c r="G145" s="28">
        <v>62</v>
      </c>
      <c r="H145" s="29" t="s">
        <v>146</v>
      </c>
      <c r="I145" s="29">
        <v>58132155.829999998</v>
      </c>
      <c r="J145" s="29">
        <v>58132155.829999998</v>
      </c>
      <c r="K145" s="29">
        <v>56999772.504882373</v>
      </c>
      <c r="L145" s="29" t="s">
        <v>398</v>
      </c>
      <c r="M145" s="29"/>
      <c r="N145" s="30"/>
      <c r="O145" s="30"/>
      <c r="P145" s="29">
        <v>2106028.37</v>
      </c>
      <c r="Q145" s="29">
        <v>30529.4</v>
      </c>
      <c r="R145" s="29"/>
      <c r="S145" s="31"/>
      <c r="U145" s="13">
        <f t="shared" si="4"/>
        <v>8.6438505538124783E-3</v>
      </c>
      <c r="V145" s="40">
        <f t="shared" si="5"/>
        <v>57958755.437780939</v>
      </c>
    </row>
    <row r="146" spans="1:22" ht="11.1" customHeight="1" x14ac:dyDescent="0.2">
      <c r="A146" s="32" t="s">
        <v>222</v>
      </c>
      <c r="B146" s="32"/>
      <c r="C146" s="32"/>
      <c r="D146" s="32"/>
      <c r="E146" s="32"/>
      <c r="F146" s="30"/>
      <c r="G146" s="28">
        <v>62</v>
      </c>
      <c r="H146" s="29" t="s">
        <v>146</v>
      </c>
      <c r="I146" s="29">
        <v>58132155.829999998</v>
      </c>
      <c r="J146" s="29">
        <v>58132155.829999998</v>
      </c>
      <c r="K146" s="29">
        <v>56999772.504882373</v>
      </c>
      <c r="L146" s="29" t="s">
        <v>398</v>
      </c>
      <c r="M146" s="29"/>
      <c r="N146" s="30"/>
      <c r="O146" s="30"/>
      <c r="P146" s="29">
        <v>2106028.37</v>
      </c>
      <c r="Q146" s="29">
        <v>30529.4</v>
      </c>
      <c r="R146" s="29"/>
      <c r="S146" s="31"/>
      <c r="U146" s="13">
        <f t="shared" si="4"/>
        <v>8.6438505538124783E-3</v>
      </c>
      <c r="V146" s="40">
        <f t="shared" si="5"/>
        <v>57958755.437780939</v>
      </c>
    </row>
    <row r="147" spans="1:22" ht="11.85" customHeight="1" x14ac:dyDescent="0.2">
      <c r="A147" s="24" t="s">
        <v>223</v>
      </c>
      <c r="B147" s="24"/>
      <c r="C147" s="24"/>
      <c r="D147" s="24"/>
      <c r="E147" s="25"/>
      <c r="F147" s="25"/>
      <c r="G147" s="25"/>
      <c r="H147" s="25"/>
      <c r="I147" s="25"/>
      <c r="J147" s="25"/>
      <c r="K147" s="25">
        <v>0</v>
      </c>
      <c r="L147" s="25"/>
      <c r="M147" s="25"/>
      <c r="N147" s="25"/>
      <c r="O147" s="25"/>
      <c r="P147" s="25"/>
      <c r="Q147" s="25"/>
      <c r="R147" s="25"/>
      <c r="S147" s="25"/>
      <c r="U147" s="13">
        <f t="shared" si="4"/>
        <v>0</v>
      </c>
      <c r="V147" s="40">
        <f t="shared" si="5"/>
        <v>0</v>
      </c>
    </row>
    <row r="148" spans="1:22" ht="11.85" customHeight="1" x14ac:dyDescent="0.2">
      <c r="A148" s="26"/>
      <c r="B148" s="27" t="s">
        <v>224</v>
      </c>
      <c r="C148" s="27"/>
      <c r="D148" s="27"/>
      <c r="E148" s="27"/>
      <c r="F148" s="30"/>
      <c r="G148" s="28">
        <v>62</v>
      </c>
      <c r="H148" s="29" t="s">
        <v>146</v>
      </c>
      <c r="I148" s="29">
        <v>17879316.5</v>
      </c>
      <c r="J148" s="29">
        <v>17879316.5</v>
      </c>
      <c r="K148" s="29">
        <v>16930408.357087202</v>
      </c>
      <c r="L148" s="29" t="s">
        <v>383</v>
      </c>
      <c r="M148" s="29"/>
      <c r="N148" s="30"/>
      <c r="O148" s="30"/>
      <c r="P148" s="29">
        <v>1259047.05</v>
      </c>
      <c r="Q148" s="29">
        <v>30009.14</v>
      </c>
      <c r="R148" s="29"/>
      <c r="S148" s="31"/>
      <c r="U148" s="13">
        <f t="shared" si="4"/>
        <v>2.5674474339550104E-3</v>
      </c>
      <c r="V148" s="40">
        <f t="shared" si="5"/>
        <v>17215251.119574703</v>
      </c>
    </row>
    <row r="149" spans="1:22" ht="11.85" customHeight="1" x14ac:dyDescent="0.2">
      <c r="A149" s="32" t="s">
        <v>225</v>
      </c>
      <c r="B149" s="32"/>
      <c r="C149" s="32"/>
      <c r="D149" s="32"/>
      <c r="E149" s="32"/>
      <c r="F149" s="30"/>
      <c r="G149" s="28">
        <v>62</v>
      </c>
      <c r="H149" s="29" t="s">
        <v>146</v>
      </c>
      <c r="I149" s="29">
        <v>17879316.5</v>
      </c>
      <c r="J149" s="29">
        <v>17879316.5</v>
      </c>
      <c r="K149" s="29">
        <v>16930408.357087202</v>
      </c>
      <c r="L149" s="29" t="s">
        <v>383</v>
      </c>
      <c r="M149" s="29"/>
      <c r="N149" s="30"/>
      <c r="O149" s="30"/>
      <c r="P149" s="29">
        <v>1259047.05</v>
      </c>
      <c r="Q149" s="29">
        <v>30009.14</v>
      </c>
      <c r="R149" s="29"/>
      <c r="S149" s="31"/>
      <c r="U149" s="13">
        <f t="shared" si="4"/>
        <v>2.5674474339550104E-3</v>
      </c>
      <c r="V149" s="40">
        <f t="shared" si="5"/>
        <v>17215251.119574703</v>
      </c>
    </row>
    <row r="150" spans="1:22" ht="11.1" customHeight="1" x14ac:dyDescent="0.2">
      <c r="A150" s="24" t="s">
        <v>223</v>
      </c>
      <c r="B150" s="24"/>
      <c r="C150" s="24"/>
      <c r="D150" s="24"/>
      <c r="E150" s="25"/>
      <c r="F150" s="25"/>
      <c r="G150" s="25"/>
      <c r="H150" s="25"/>
      <c r="I150" s="25"/>
      <c r="J150" s="25"/>
      <c r="K150" s="25">
        <v>0</v>
      </c>
      <c r="L150" s="25"/>
      <c r="M150" s="25"/>
      <c r="N150" s="25"/>
      <c r="O150" s="25"/>
      <c r="P150" s="25"/>
      <c r="Q150" s="25"/>
      <c r="R150" s="25"/>
      <c r="S150" s="25"/>
      <c r="U150" s="13">
        <f t="shared" si="4"/>
        <v>0</v>
      </c>
      <c r="V150" s="40">
        <f t="shared" si="5"/>
        <v>0</v>
      </c>
    </row>
    <row r="151" spans="1:22" ht="11.85" customHeight="1" x14ac:dyDescent="0.2">
      <c r="A151" s="26"/>
      <c r="B151" s="27" t="s">
        <v>226</v>
      </c>
      <c r="C151" s="27"/>
      <c r="D151" s="27"/>
      <c r="E151" s="27"/>
      <c r="F151" s="30"/>
      <c r="G151" s="28">
        <v>62</v>
      </c>
      <c r="H151" s="29" t="s">
        <v>146</v>
      </c>
      <c r="I151" s="29">
        <v>18891999.890000001</v>
      </c>
      <c r="J151" s="29">
        <v>18891999.890000001</v>
      </c>
      <c r="K151" s="29">
        <v>17206576.91956849</v>
      </c>
      <c r="L151" s="29" t="s">
        <v>518</v>
      </c>
      <c r="M151" s="29"/>
      <c r="N151" s="30"/>
      <c r="O151" s="30"/>
      <c r="P151" s="29">
        <v>1979531.06</v>
      </c>
      <c r="Q151" s="29">
        <v>9408.85</v>
      </c>
      <c r="R151" s="29"/>
      <c r="S151" s="31"/>
      <c r="U151" s="13">
        <f t="shared" si="4"/>
        <v>2.6093275972757504E-3</v>
      </c>
      <c r="V151" s="40">
        <f t="shared" si="5"/>
        <v>17496066.032846253</v>
      </c>
    </row>
    <row r="152" spans="1:22" ht="11.85" customHeight="1" x14ac:dyDescent="0.2">
      <c r="A152" s="32" t="s">
        <v>225</v>
      </c>
      <c r="B152" s="32"/>
      <c r="C152" s="32"/>
      <c r="D152" s="32"/>
      <c r="E152" s="32"/>
      <c r="F152" s="30"/>
      <c r="G152" s="28">
        <v>62</v>
      </c>
      <c r="H152" s="29" t="s">
        <v>146</v>
      </c>
      <c r="I152" s="29">
        <v>18891999.890000001</v>
      </c>
      <c r="J152" s="29">
        <v>18891999.890000001</v>
      </c>
      <c r="K152" s="29">
        <v>17206576.91956849</v>
      </c>
      <c r="L152" s="29" t="s">
        <v>518</v>
      </c>
      <c r="M152" s="29"/>
      <c r="N152" s="30"/>
      <c r="O152" s="30"/>
      <c r="P152" s="29">
        <v>1979531.06</v>
      </c>
      <c r="Q152" s="29">
        <v>9408.85</v>
      </c>
      <c r="R152" s="29"/>
      <c r="S152" s="31"/>
      <c r="U152" s="13">
        <f t="shared" si="4"/>
        <v>2.6093275972757504E-3</v>
      </c>
      <c r="V152" s="40">
        <f t="shared" si="5"/>
        <v>17496066.032846253</v>
      </c>
    </row>
    <row r="153" spans="1:22" ht="11.85" customHeight="1" x14ac:dyDescent="0.2">
      <c r="A153" s="24" t="s">
        <v>223</v>
      </c>
      <c r="B153" s="24"/>
      <c r="C153" s="24"/>
      <c r="D153" s="24"/>
      <c r="E153" s="25"/>
      <c r="F153" s="25"/>
      <c r="G153" s="25"/>
      <c r="H153" s="25"/>
      <c r="I153" s="25"/>
      <c r="J153" s="25"/>
      <c r="K153" s="25">
        <v>0</v>
      </c>
      <c r="L153" s="25"/>
      <c r="M153" s="25"/>
      <c r="N153" s="25"/>
      <c r="O153" s="25"/>
      <c r="P153" s="25"/>
      <c r="Q153" s="25"/>
      <c r="R153" s="25"/>
      <c r="S153" s="25"/>
      <c r="U153" s="13">
        <f t="shared" si="4"/>
        <v>0</v>
      </c>
      <c r="V153" s="40">
        <f t="shared" si="5"/>
        <v>0</v>
      </c>
    </row>
    <row r="154" spans="1:22" ht="11.1" customHeight="1" x14ac:dyDescent="0.2">
      <c r="A154" s="26"/>
      <c r="B154" s="27" t="s">
        <v>227</v>
      </c>
      <c r="C154" s="27"/>
      <c r="D154" s="27"/>
      <c r="E154" s="27"/>
      <c r="F154" s="30"/>
      <c r="G154" s="28">
        <v>62</v>
      </c>
      <c r="H154" s="29" t="s">
        <v>146</v>
      </c>
      <c r="I154" s="29">
        <v>12777724.640000001</v>
      </c>
      <c r="J154" s="29">
        <v>12777724.640000001</v>
      </c>
      <c r="K154" s="29">
        <v>12388390.262150494</v>
      </c>
      <c r="L154" s="29" t="s">
        <v>519</v>
      </c>
      <c r="M154" s="29"/>
      <c r="N154" s="30"/>
      <c r="O154" s="30"/>
      <c r="P154" s="29">
        <v>581576.65</v>
      </c>
      <c r="Q154" s="29">
        <v>1507.54</v>
      </c>
      <c r="R154" s="29"/>
      <c r="S154" s="31"/>
      <c r="U154" s="13">
        <f t="shared" si="4"/>
        <v>1.8786635335985302E-3</v>
      </c>
      <c r="V154" s="40">
        <f t="shared" si="5"/>
        <v>12596816.617299043</v>
      </c>
    </row>
    <row r="155" spans="1:22" ht="11.85" customHeight="1" x14ac:dyDescent="0.2">
      <c r="A155" s="32" t="s">
        <v>225</v>
      </c>
      <c r="B155" s="32"/>
      <c r="C155" s="32"/>
      <c r="D155" s="32"/>
      <c r="E155" s="32"/>
      <c r="F155" s="30"/>
      <c r="G155" s="28">
        <v>62</v>
      </c>
      <c r="H155" s="29" t="s">
        <v>146</v>
      </c>
      <c r="I155" s="29">
        <v>12777724.640000001</v>
      </c>
      <c r="J155" s="29">
        <v>12777724.640000001</v>
      </c>
      <c r="K155" s="29">
        <v>12388390.262150494</v>
      </c>
      <c r="L155" s="29" t="s">
        <v>519</v>
      </c>
      <c r="M155" s="29"/>
      <c r="N155" s="30"/>
      <c r="O155" s="30"/>
      <c r="P155" s="29">
        <v>581576.65</v>
      </c>
      <c r="Q155" s="29">
        <v>1507.54</v>
      </c>
      <c r="R155" s="29"/>
      <c r="S155" s="31"/>
      <c r="U155" s="13">
        <f t="shared" si="4"/>
        <v>1.8786635335985302E-3</v>
      </c>
      <c r="V155" s="40">
        <f t="shared" si="5"/>
        <v>12596816.617299043</v>
      </c>
    </row>
    <row r="156" spans="1:22" ht="11.85" customHeight="1" x14ac:dyDescent="0.2">
      <c r="A156" s="24" t="s">
        <v>223</v>
      </c>
      <c r="B156" s="24"/>
      <c r="C156" s="24"/>
      <c r="D156" s="24"/>
      <c r="E156" s="25"/>
      <c r="F156" s="25"/>
      <c r="G156" s="25"/>
      <c r="H156" s="25"/>
      <c r="I156" s="25"/>
      <c r="J156" s="25"/>
      <c r="K156" s="25">
        <v>0</v>
      </c>
      <c r="L156" s="25"/>
      <c r="M156" s="25"/>
      <c r="N156" s="25"/>
      <c r="O156" s="25"/>
      <c r="P156" s="25"/>
      <c r="Q156" s="25"/>
      <c r="R156" s="25"/>
      <c r="S156" s="25"/>
      <c r="U156" s="13">
        <f t="shared" si="4"/>
        <v>0</v>
      </c>
      <c r="V156" s="40">
        <f t="shared" si="5"/>
        <v>0</v>
      </c>
    </row>
    <row r="157" spans="1:22" ht="11.85" customHeight="1" x14ac:dyDescent="0.2">
      <c r="A157" s="26"/>
      <c r="B157" s="27" t="s">
        <v>228</v>
      </c>
      <c r="C157" s="27"/>
      <c r="D157" s="27"/>
      <c r="E157" s="27"/>
      <c r="F157" s="30"/>
      <c r="G157" s="28">
        <v>62</v>
      </c>
      <c r="H157" s="29" t="s">
        <v>146</v>
      </c>
      <c r="I157" s="29">
        <v>10958715.59</v>
      </c>
      <c r="J157" s="29">
        <v>10958715.59</v>
      </c>
      <c r="K157" s="29">
        <v>10429308.53494422</v>
      </c>
      <c r="L157" s="29" t="s">
        <v>520</v>
      </c>
      <c r="M157" s="29"/>
      <c r="N157" s="30"/>
      <c r="O157" s="30"/>
      <c r="P157" s="29">
        <v>715671.04000000004</v>
      </c>
      <c r="Q157" s="29">
        <v>13701.12</v>
      </c>
      <c r="R157" s="29"/>
      <c r="S157" s="31"/>
      <c r="U157" s="13">
        <f t="shared" si="4"/>
        <v>1.5815744588794096E-3</v>
      </c>
      <c r="V157" s="40">
        <f t="shared" si="5"/>
        <v>10604774.654323697</v>
      </c>
    </row>
    <row r="158" spans="1:22" ht="11.1" customHeight="1" x14ac:dyDescent="0.2">
      <c r="A158" s="32" t="s">
        <v>225</v>
      </c>
      <c r="B158" s="32"/>
      <c r="C158" s="32"/>
      <c r="D158" s="32"/>
      <c r="E158" s="32"/>
      <c r="F158" s="30"/>
      <c r="G158" s="28">
        <v>62</v>
      </c>
      <c r="H158" s="29" t="s">
        <v>146</v>
      </c>
      <c r="I158" s="29">
        <v>10958715.59</v>
      </c>
      <c r="J158" s="29">
        <v>10958715.59</v>
      </c>
      <c r="K158" s="29">
        <v>10429308.53494422</v>
      </c>
      <c r="L158" s="29" t="s">
        <v>520</v>
      </c>
      <c r="M158" s="29"/>
      <c r="N158" s="30"/>
      <c r="O158" s="30"/>
      <c r="P158" s="29">
        <v>715671.04000000004</v>
      </c>
      <c r="Q158" s="29">
        <v>13701.12</v>
      </c>
      <c r="R158" s="29"/>
      <c r="S158" s="31"/>
      <c r="U158" s="13">
        <f t="shared" si="4"/>
        <v>1.5815744588794096E-3</v>
      </c>
      <c r="V158" s="40">
        <f t="shared" si="5"/>
        <v>10604774.654323697</v>
      </c>
    </row>
    <row r="159" spans="1:22" ht="11.85" customHeight="1" x14ac:dyDescent="0.2">
      <c r="A159" s="24" t="s">
        <v>229</v>
      </c>
      <c r="B159" s="24"/>
      <c r="C159" s="24"/>
      <c r="D159" s="24"/>
      <c r="E159" s="25"/>
      <c r="F159" s="25"/>
      <c r="G159" s="25"/>
      <c r="H159" s="25"/>
      <c r="I159" s="25"/>
      <c r="J159" s="25"/>
      <c r="K159" s="25">
        <v>0</v>
      </c>
      <c r="L159" s="25"/>
      <c r="M159" s="25"/>
      <c r="N159" s="25"/>
      <c r="O159" s="25"/>
      <c r="P159" s="25"/>
      <c r="Q159" s="25"/>
      <c r="R159" s="25"/>
      <c r="S159" s="25"/>
      <c r="U159" s="13">
        <f t="shared" si="4"/>
        <v>0</v>
      </c>
      <c r="V159" s="40">
        <f t="shared" si="5"/>
        <v>0</v>
      </c>
    </row>
    <row r="160" spans="1:22" ht="11.85" customHeight="1" x14ac:dyDescent="0.2">
      <c r="A160" s="26"/>
      <c r="B160" s="27" t="s">
        <v>230</v>
      </c>
      <c r="C160" s="27"/>
      <c r="D160" s="27"/>
      <c r="E160" s="27"/>
      <c r="F160" s="30"/>
      <c r="G160" s="28">
        <v>62</v>
      </c>
      <c r="H160" s="29" t="s">
        <v>146</v>
      </c>
      <c r="I160" s="29">
        <v>89406202.290000007</v>
      </c>
      <c r="J160" s="29">
        <v>89406202.290000007</v>
      </c>
      <c r="K160" s="29">
        <v>84934528.873962015</v>
      </c>
      <c r="L160" s="29" t="s">
        <v>521</v>
      </c>
      <c r="M160" s="29"/>
      <c r="N160" s="30"/>
      <c r="O160" s="30"/>
      <c r="P160" s="29">
        <v>6261556.9199999999</v>
      </c>
      <c r="Q160" s="29">
        <v>380139.92</v>
      </c>
      <c r="R160" s="29"/>
      <c r="S160" s="31"/>
      <c r="U160" s="13">
        <f t="shared" si="4"/>
        <v>1.2880075519285855E-2</v>
      </c>
      <c r="V160" s="40">
        <f t="shared" si="5"/>
        <v>86363495.342151567</v>
      </c>
    </row>
    <row r="161" spans="1:22" ht="11.85" customHeight="1" x14ac:dyDescent="0.2">
      <c r="A161" s="32" t="s">
        <v>232</v>
      </c>
      <c r="B161" s="32"/>
      <c r="C161" s="32"/>
      <c r="D161" s="32"/>
      <c r="E161" s="32"/>
      <c r="F161" s="30"/>
      <c r="G161" s="28">
        <v>62</v>
      </c>
      <c r="H161" s="29" t="s">
        <v>146</v>
      </c>
      <c r="I161" s="29">
        <v>89406202.290000007</v>
      </c>
      <c r="J161" s="29">
        <v>89406202.290000007</v>
      </c>
      <c r="K161" s="29">
        <v>84934528.873962015</v>
      </c>
      <c r="L161" s="29" t="s">
        <v>521</v>
      </c>
      <c r="M161" s="29"/>
      <c r="N161" s="30"/>
      <c r="O161" s="30"/>
      <c r="P161" s="29">
        <v>6261556.9199999999</v>
      </c>
      <c r="Q161" s="29">
        <v>380139.92</v>
      </c>
      <c r="R161" s="29"/>
      <c r="S161" s="31"/>
      <c r="U161" s="13">
        <f t="shared" si="4"/>
        <v>1.2880075519285855E-2</v>
      </c>
      <c r="V161" s="40">
        <f t="shared" si="5"/>
        <v>86363495.342151567</v>
      </c>
    </row>
    <row r="162" spans="1:22" ht="11.1" customHeight="1" x14ac:dyDescent="0.2">
      <c r="A162" s="24" t="s">
        <v>233</v>
      </c>
      <c r="B162" s="24"/>
      <c r="C162" s="24"/>
      <c r="D162" s="24"/>
      <c r="E162" s="25"/>
      <c r="F162" s="25"/>
      <c r="G162" s="25"/>
      <c r="H162" s="25"/>
      <c r="I162" s="25"/>
      <c r="J162" s="25"/>
      <c r="K162" s="25">
        <v>0</v>
      </c>
      <c r="L162" s="25"/>
      <c r="M162" s="25"/>
      <c r="N162" s="25"/>
      <c r="O162" s="25"/>
      <c r="P162" s="25"/>
      <c r="Q162" s="25"/>
      <c r="R162" s="25"/>
      <c r="S162" s="25"/>
      <c r="U162" s="13">
        <f t="shared" si="4"/>
        <v>0</v>
      </c>
      <c r="V162" s="40">
        <f t="shared" si="5"/>
        <v>0</v>
      </c>
    </row>
    <row r="163" spans="1:22" ht="11.85" customHeight="1" x14ac:dyDescent="0.2">
      <c r="A163" s="26"/>
      <c r="B163" s="27" t="s">
        <v>234</v>
      </c>
      <c r="C163" s="27"/>
      <c r="D163" s="27"/>
      <c r="E163" s="27"/>
      <c r="F163" s="30"/>
      <c r="G163" s="28">
        <v>62</v>
      </c>
      <c r="H163" s="29" t="s">
        <v>146</v>
      </c>
      <c r="I163" s="29">
        <v>19747308.530000001</v>
      </c>
      <c r="J163" s="29">
        <v>19747308.530000001</v>
      </c>
      <c r="K163" s="29">
        <v>17594714.079371415</v>
      </c>
      <c r="L163" s="29" t="s">
        <v>522</v>
      </c>
      <c r="M163" s="29"/>
      <c r="N163" s="30"/>
      <c r="O163" s="30"/>
      <c r="P163" s="29">
        <v>2460310.69</v>
      </c>
      <c r="Q163" s="29">
        <v>16005.21</v>
      </c>
      <c r="R163" s="29"/>
      <c r="S163" s="31"/>
      <c r="U163" s="13">
        <f t="shared" si="4"/>
        <v>2.6681874743643883E-3</v>
      </c>
      <c r="V163" s="40">
        <f t="shared" si="5"/>
        <v>17890733.339972883</v>
      </c>
    </row>
    <row r="164" spans="1:22" ht="11.85" customHeight="1" x14ac:dyDescent="0.2">
      <c r="A164" s="32" t="s">
        <v>235</v>
      </c>
      <c r="B164" s="32"/>
      <c r="C164" s="32"/>
      <c r="D164" s="32"/>
      <c r="E164" s="32"/>
      <c r="F164" s="30"/>
      <c r="G164" s="28">
        <v>62</v>
      </c>
      <c r="H164" s="29" t="s">
        <v>146</v>
      </c>
      <c r="I164" s="29">
        <v>19747308.530000001</v>
      </c>
      <c r="J164" s="29">
        <v>19747308.530000001</v>
      </c>
      <c r="K164" s="29">
        <v>17594714.079371415</v>
      </c>
      <c r="L164" s="29" t="s">
        <v>522</v>
      </c>
      <c r="M164" s="29"/>
      <c r="N164" s="30"/>
      <c r="O164" s="30"/>
      <c r="P164" s="29">
        <v>2460310.69</v>
      </c>
      <c r="Q164" s="29">
        <v>16005.21</v>
      </c>
      <c r="R164" s="29"/>
      <c r="S164" s="31"/>
      <c r="U164" s="13">
        <f t="shared" si="4"/>
        <v>2.6681874743643883E-3</v>
      </c>
      <c r="V164" s="40">
        <f t="shared" si="5"/>
        <v>17890733.339972883</v>
      </c>
    </row>
    <row r="165" spans="1:22" ht="11.85" customHeight="1" x14ac:dyDescent="0.2">
      <c r="A165" s="24" t="s">
        <v>233</v>
      </c>
      <c r="B165" s="24"/>
      <c r="C165" s="24"/>
      <c r="D165" s="24"/>
      <c r="E165" s="25"/>
      <c r="F165" s="25"/>
      <c r="G165" s="25"/>
      <c r="H165" s="25"/>
      <c r="I165" s="25"/>
      <c r="J165" s="25"/>
      <c r="K165" s="25">
        <v>0</v>
      </c>
      <c r="L165" s="25"/>
      <c r="M165" s="25"/>
      <c r="N165" s="25"/>
      <c r="O165" s="25"/>
      <c r="P165" s="25"/>
      <c r="Q165" s="25"/>
      <c r="R165" s="25"/>
      <c r="S165" s="25"/>
      <c r="U165" s="13">
        <f t="shared" si="4"/>
        <v>0</v>
      </c>
      <c r="V165" s="40">
        <f t="shared" si="5"/>
        <v>0</v>
      </c>
    </row>
    <row r="166" spans="1:22" ht="11.1" customHeight="1" x14ac:dyDescent="0.2">
      <c r="A166" s="26"/>
      <c r="B166" s="27" t="s">
        <v>236</v>
      </c>
      <c r="C166" s="27"/>
      <c r="D166" s="27"/>
      <c r="E166" s="27"/>
      <c r="F166" s="30"/>
      <c r="G166" s="28">
        <v>62</v>
      </c>
      <c r="H166" s="29" t="s">
        <v>146</v>
      </c>
      <c r="I166" s="29">
        <v>22207118.52</v>
      </c>
      <c r="J166" s="29">
        <v>22207118.52</v>
      </c>
      <c r="K166" s="29">
        <v>20812426.309669506</v>
      </c>
      <c r="L166" s="29" t="s">
        <v>523</v>
      </c>
      <c r="M166" s="29"/>
      <c r="N166" s="30"/>
      <c r="O166" s="30"/>
      <c r="P166" s="29">
        <v>1741274.17</v>
      </c>
      <c r="Q166" s="29">
        <v>1338.84</v>
      </c>
      <c r="R166" s="29"/>
      <c r="S166" s="31"/>
      <c r="U166" s="13">
        <f t="shared" si="4"/>
        <v>3.1561442226389355E-3</v>
      </c>
      <c r="V166" s="40">
        <f t="shared" si="5"/>
        <v>21162581.419875823</v>
      </c>
    </row>
    <row r="167" spans="1:22" ht="11.85" customHeight="1" x14ac:dyDescent="0.2">
      <c r="A167" s="32" t="s">
        <v>235</v>
      </c>
      <c r="B167" s="32"/>
      <c r="C167" s="32"/>
      <c r="D167" s="32"/>
      <c r="E167" s="32"/>
      <c r="F167" s="30"/>
      <c r="G167" s="28">
        <v>62</v>
      </c>
      <c r="H167" s="29" t="s">
        <v>146</v>
      </c>
      <c r="I167" s="29">
        <v>22207118.52</v>
      </c>
      <c r="J167" s="29">
        <v>22207118.52</v>
      </c>
      <c r="K167" s="29">
        <v>20812426.309669506</v>
      </c>
      <c r="L167" s="29" t="s">
        <v>523</v>
      </c>
      <c r="M167" s="29"/>
      <c r="N167" s="30"/>
      <c r="O167" s="30"/>
      <c r="P167" s="29">
        <v>1741274.17</v>
      </c>
      <c r="Q167" s="29">
        <v>1338.84</v>
      </c>
      <c r="R167" s="29"/>
      <c r="S167" s="31"/>
      <c r="U167" s="13">
        <f t="shared" si="4"/>
        <v>3.1561442226389355E-3</v>
      </c>
      <c r="V167" s="40">
        <f t="shared" si="5"/>
        <v>21162581.419875823</v>
      </c>
    </row>
    <row r="168" spans="1:22" ht="11.85" customHeight="1" x14ac:dyDescent="0.2">
      <c r="A168" s="24" t="s">
        <v>233</v>
      </c>
      <c r="B168" s="24"/>
      <c r="C168" s="24"/>
      <c r="D168" s="24"/>
      <c r="E168" s="25"/>
      <c r="F168" s="25"/>
      <c r="G168" s="25"/>
      <c r="H168" s="25"/>
      <c r="I168" s="25"/>
      <c r="J168" s="25"/>
      <c r="K168" s="25">
        <v>0</v>
      </c>
      <c r="L168" s="25"/>
      <c r="M168" s="25"/>
      <c r="N168" s="25"/>
      <c r="O168" s="25"/>
      <c r="P168" s="25"/>
      <c r="Q168" s="25"/>
      <c r="R168" s="25"/>
      <c r="S168" s="25"/>
      <c r="U168" s="13">
        <f t="shared" si="4"/>
        <v>0</v>
      </c>
      <c r="V168" s="40">
        <f t="shared" si="5"/>
        <v>0</v>
      </c>
    </row>
    <row r="169" spans="1:22" ht="11.85" customHeight="1" x14ac:dyDescent="0.2">
      <c r="A169" s="26"/>
      <c r="B169" s="27" t="s">
        <v>237</v>
      </c>
      <c r="C169" s="27"/>
      <c r="D169" s="27"/>
      <c r="E169" s="27"/>
      <c r="F169" s="30"/>
      <c r="G169" s="28">
        <v>62</v>
      </c>
      <c r="H169" s="29" t="s">
        <v>146</v>
      </c>
      <c r="I169" s="29">
        <v>3963845.46</v>
      </c>
      <c r="J169" s="29">
        <v>3963845.46</v>
      </c>
      <c r="K169" s="29">
        <v>3744675.6226340132</v>
      </c>
      <c r="L169" s="29" t="s">
        <v>524</v>
      </c>
      <c r="M169" s="29"/>
      <c r="N169" s="30"/>
      <c r="O169" s="30"/>
      <c r="P169" s="29">
        <v>282716.3</v>
      </c>
      <c r="Q169" s="29">
        <v>1587.23</v>
      </c>
      <c r="R169" s="29"/>
      <c r="S169" s="31"/>
      <c r="U169" s="13">
        <f t="shared" si="4"/>
        <v>5.6786922178997379E-4</v>
      </c>
      <c r="V169" s="40">
        <f t="shared" si="5"/>
        <v>3807677.2777904384</v>
      </c>
    </row>
    <row r="170" spans="1:22" ht="11.1" customHeight="1" x14ac:dyDescent="0.2">
      <c r="A170" s="32" t="s">
        <v>235</v>
      </c>
      <c r="B170" s="32"/>
      <c r="C170" s="32"/>
      <c r="D170" s="32"/>
      <c r="E170" s="32"/>
      <c r="F170" s="30"/>
      <c r="G170" s="28">
        <v>62</v>
      </c>
      <c r="H170" s="29" t="s">
        <v>146</v>
      </c>
      <c r="I170" s="29">
        <v>3963845.46</v>
      </c>
      <c r="J170" s="29">
        <v>3963845.46</v>
      </c>
      <c r="K170" s="29">
        <v>3744675.6226340132</v>
      </c>
      <c r="L170" s="29" t="s">
        <v>524</v>
      </c>
      <c r="M170" s="29"/>
      <c r="N170" s="30"/>
      <c r="O170" s="30"/>
      <c r="P170" s="29">
        <v>282716.3</v>
      </c>
      <c r="Q170" s="29">
        <v>1587.23</v>
      </c>
      <c r="R170" s="29"/>
      <c r="S170" s="31"/>
      <c r="U170" s="13">
        <f t="shared" si="4"/>
        <v>5.6786922178997379E-4</v>
      </c>
      <c r="V170" s="40">
        <f t="shared" si="5"/>
        <v>3807677.2777904384</v>
      </c>
    </row>
    <row r="171" spans="1:22" ht="11.85" customHeight="1" x14ac:dyDescent="0.2">
      <c r="A171" s="24" t="s">
        <v>238</v>
      </c>
      <c r="B171" s="24"/>
      <c r="C171" s="24"/>
      <c r="D171" s="24"/>
      <c r="E171" s="25"/>
      <c r="F171" s="25"/>
      <c r="G171" s="25"/>
      <c r="H171" s="25"/>
      <c r="I171" s="25"/>
      <c r="J171" s="25"/>
      <c r="K171" s="25">
        <v>0</v>
      </c>
      <c r="L171" s="25"/>
      <c r="M171" s="25"/>
      <c r="N171" s="25"/>
      <c r="O171" s="25"/>
      <c r="P171" s="25"/>
      <c r="Q171" s="25"/>
      <c r="R171" s="25"/>
      <c r="S171" s="25"/>
      <c r="U171" s="13">
        <f t="shared" si="4"/>
        <v>0</v>
      </c>
      <c r="V171" s="40">
        <f t="shared" si="5"/>
        <v>0</v>
      </c>
    </row>
    <row r="172" spans="1:22" ht="11.85" customHeight="1" x14ac:dyDescent="0.2">
      <c r="A172" s="26"/>
      <c r="B172" s="27" t="s">
        <v>239</v>
      </c>
      <c r="C172" s="27"/>
      <c r="D172" s="27"/>
      <c r="E172" s="27"/>
      <c r="F172" s="30"/>
      <c r="G172" s="28">
        <v>62</v>
      </c>
      <c r="H172" s="29">
        <v>210002.22</v>
      </c>
      <c r="I172" s="29">
        <v>144224072.77000001</v>
      </c>
      <c r="J172" s="29">
        <v>144224072.77000001</v>
      </c>
      <c r="K172" s="29">
        <v>138105637.12412164</v>
      </c>
      <c r="L172" s="29" t="s">
        <v>525</v>
      </c>
      <c r="M172" s="29"/>
      <c r="N172" s="30"/>
      <c r="O172" s="30"/>
      <c r="P172" s="29">
        <v>8712508.8800000008</v>
      </c>
      <c r="Q172" s="29">
        <v>89430.97</v>
      </c>
      <c r="R172" s="29"/>
      <c r="S172" s="31"/>
      <c r="U172" s="13">
        <f t="shared" si="4"/>
        <v>2.0943320218299307E-2</v>
      </c>
      <c r="V172" s="40">
        <f t="shared" si="5"/>
        <v>140429171.81766397</v>
      </c>
    </row>
    <row r="173" spans="1:22" ht="11.85" customHeight="1" x14ac:dyDescent="0.2">
      <c r="A173" s="32" t="s">
        <v>240</v>
      </c>
      <c r="B173" s="32"/>
      <c r="C173" s="32"/>
      <c r="D173" s="32"/>
      <c r="E173" s="32"/>
      <c r="F173" s="30"/>
      <c r="G173" s="28">
        <v>62</v>
      </c>
      <c r="H173" s="29">
        <v>210002.22</v>
      </c>
      <c r="I173" s="29">
        <v>144224072.77000001</v>
      </c>
      <c r="J173" s="29">
        <v>144224072.77000001</v>
      </c>
      <c r="K173" s="29">
        <v>138105637.12412164</v>
      </c>
      <c r="L173" s="29" t="s">
        <v>525</v>
      </c>
      <c r="M173" s="29"/>
      <c r="N173" s="30"/>
      <c r="O173" s="30"/>
      <c r="P173" s="29">
        <v>8712508.8800000008</v>
      </c>
      <c r="Q173" s="29">
        <v>89430.97</v>
      </c>
      <c r="R173" s="29"/>
      <c r="S173" s="31"/>
      <c r="U173" s="13">
        <f t="shared" si="4"/>
        <v>2.0943320218299307E-2</v>
      </c>
      <c r="V173" s="40">
        <f t="shared" si="5"/>
        <v>140429171.81766397</v>
      </c>
    </row>
    <row r="174" spans="1:22" ht="11.1" customHeight="1" x14ac:dyDescent="0.2">
      <c r="A174" s="24" t="s">
        <v>241</v>
      </c>
      <c r="B174" s="24"/>
      <c r="C174" s="24"/>
      <c r="D174" s="24"/>
      <c r="E174" s="25"/>
      <c r="F174" s="25"/>
      <c r="G174" s="25"/>
      <c r="H174" s="25"/>
      <c r="I174" s="25"/>
      <c r="J174" s="25"/>
      <c r="K174" s="25">
        <v>0</v>
      </c>
      <c r="L174" s="25"/>
      <c r="M174" s="25"/>
      <c r="N174" s="25"/>
      <c r="O174" s="25"/>
      <c r="P174" s="25"/>
      <c r="Q174" s="25"/>
      <c r="R174" s="25"/>
      <c r="S174" s="25"/>
      <c r="U174" s="13">
        <f t="shared" si="4"/>
        <v>0</v>
      </c>
      <c r="V174" s="40">
        <f t="shared" si="5"/>
        <v>0</v>
      </c>
    </row>
    <row r="175" spans="1:22" ht="11.85" customHeight="1" x14ac:dyDescent="0.2">
      <c r="A175" s="26"/>
      <c r="B175" s="27" t="s">
        <v>242</v>
      </c>
      <c r="C175" s="27"/>
      <c r="D175" s="27"/>
      <c r="E175" s="27"/>
      <c r="F175" s="30"/>
      <c r="G175" s="28">
        <v>62</v>
      </c>
      <c r="H175" s="29" t="s">
        <v>146</v>
      </c>
      <c r="I175" s="29">
        <v>95086130.879999995</v>
      </c>
      <c r="J175" s="29">
        <v>95086130.879999995</v>
      </c>
      <c r="K175" s="29">
        <v>87186871.889108077</v>
      </c>
      <c r="L175" s="29" t="s">
        <v>526</v>
      </c>
      <c r="M175" s="29"/>
      <c r="N175" s="30"/>
      <c r="O175" s="30"/>
      <c r="P175" s="29">
        <v>9373708.6300000008</v>
      </c>
      <c r="Q175" s="29">
        <v>31859.62</v>
      </c>
      <c r="R175" s="29"/>
      <c r="S175" s="31"/>
      <c r="U175" s="13">
        <f t="shared" si="4"/>
        <v>1.3221636819678384E-2</v>
      </c>
      <c r="V175" s="40">
        <f t="shared" si="5"/>
        <v>88653732.517495781</v>
      </c>
    </row>
    <row r="176" spans="1:22" ht="11.1" customHeight="1" x14ac:dyDescent="0.2">
      <c r="A176" s="32" t="s">
        <v>243</v>
      </c>
      <c r="B176" s="32"/>
      <c r="C176" s="32"/>
      <c r="D176" s="32"/>
      <c r="E176" s="32"/>
      <c r="F176" s="30"/>
      <c r="G176" s="28">
        <v>62</v>
      </c>
      <c r="H176" s="29" t="s">
        <v>146</v>
      </c>
      <c r="I176" s="29">
        <v>95086130.879999995</v>
      </c>
      <c r="J176" s="29">
        <v>95086130.879999995</v>
      </c>
      <c r="K176" s="29">
        <v>87186871.889108077</v>
      </c>
      <c r="L176" s="29" t="s">
        <v>526</v>
      </c>
      <c r="M176" s="29"/>
      <c r="N176" s="30"/>
      <c r="O176" s="30"/>
      <c r="P176" s="29">
        <v>9373708.6300000008</v>
      </c>
      <c r="Q176" s="29">
        <v>31859.62</v>
      </c>
      <c r="R176" s="29"/>
      <c r="S176" s="31"/>
      <c r="U176" s="13">
        <f t="shared" si="4"/>
        <v>1.3221636819678384E-2</v>
      </c>
      <c r="V176" s="40">
        <f t="shared" si="5"/>
        <v>88653732.517495781</v>
      </c>
    </row>
    <row r="177" spans="1:22" ht="11.85" customHeight="1" x14ac:dyDescent="0.2">
      <c r="A177" s="24" t="s">
        <v>244</v>
      </c>
      <c r="B177" s="24"/>
      <c r="C177" s="24"/>
      <c r="D177" s="24"/>
      <c r="E177" s="25"/>
      <c r="F177" s="25"/>
      <c r="G177" s="25"/>
      <c r="H177" s="25"/>
      <c r="I177" s="25"/>
      <c r="J177" s="25"/>
      <c r="K177" s="25">
        <v>0</v>
      </c>
      <c r="L177" s="25"/>
      <c r="M177" s="25"/>
      <c r="N177" s="25"/>
      <c r="O177" s="25"/>
      <c r="P177" s="25"/>
      <c r="Q177" s="25"/>
      <c r="R177" s="25"/>
      <c r="S177" s="25"/>
      <c r="U177" s="13">
        <f t="shared" si="4"/>
        <v>0</v>
      </c>
      <c r="V177" s="40">
        <f t="shared" si="5"/>
        <v>0</v>
      </c>
    </row>
    <row r="178" spans="1:22" ht="11.85" customHeight="1" x14ac:dyDescent="0.2">
      <c r="A178" s="26"/>
      <c r="B178" s="27" t="s">
        <v>245</v>
      </c>
      <c r="C178" s="27"/>
      <c r="D178" s="27"/>
      <c r="E178" s="27"/>
      <c r="F178" s="30"/>
      <c r="G178" s="28">
        <v>62</v>
      </c>
      <c r="H178" s="29" t="s">
        <v>146</v>
      </c>
      <c r="I178" s="29">
        <v>107689354.15000001</v>
      </c>
      <c r="J178" s="29">
        <v>107689354.15000001</v>
      </c>
      <c r="K178" s="29">
        <v>87793098.466500938</v>
      </c>
      <c r="L178" s="29" t="s">
        <v>527</v>
      </c>
      <c r="M178" s="29"/>
      <c r="N178" s="30"/>
      <c r="O178" s="30"/>
      <c r="P178" s="29">
        <v>21455719.440000001</v>
      </c>
      <c r="Q178" s="29">
        <v>106843.14</v>
      </c>
      <c r="R178" s="29"/>
      <c r="S178" s="31"/>
      <c r="U178" s="13">
        <f t="shared" si="4"/>
        <v>1.3313569325835042E-2</v>
      </c>
      <c r="V178" s="40">
        <f t="shared" si="5"/>
        <v>89270158.450353429</v>
      </c>
    </row>
    <row r="179" spans="1:22" ht="11.85" customHeight="1" x14ac:dyDescent="0.2">
      <c r="A179" s="32" t="s">
        <v>246</v>
      </c>
      <c r="B179" s="32"/>
      <c r="C179" s="32"/>
      <c r="D179" s="32"/>
      <c r="E179" s="32"/>
      <c r="F179" s="30"/>
      <c r="G179" s="28">
        <v>62</v>
      </c>
      <c r="H179" s="29" t="s">
        <v>146</v>
      </c>
      <c r="I179" s="29">
        <v>107689354.15000001</v>
      </c>
      <c r="J179" s="29">
        <v>107689354.15000001</v>
      </c>
      <c r="K179" s="29">
        <v>87793098.466500938</v>
      </c>
      <c r="L179" s="29" t="s">
        <v>527</v>
      </c>
      <c r="M179" s="29"/>
      <c r="N179" s="30"/>
      <c r="O179" s="30"/>
      <c r="P179" s="29">
        <v>21455719.440000001</v>
      </c>
      <c r="Q179" s="29">
        <v>106843.14</v>
      </c>
      <c r="R179" s="29"/>
      <c r="S179" s="31"/>
      <c r="U179" s="13">
        <f t="shared" si="4"/>
        <v>1.3313569325835042E-2</v>
      </c>
      <c r="V179" s="40">
        <f t="shared" si="5"/>
        <v>89270158.450353429</v>
      </c>
    </row>
    <row r="180" spans="1:22" ht="11.1" customHeight="1" x14ac:dyDescent="0.2">
      <c r="A180" s="24" t="s">
        <v>247</v>
      </c>
      <c r="B180" s="24"/>
      <c r="C180" s="24"/>
      <c r="D180" s="24"/>
      <c r="E180" s="25"/>
      <c r="F180" s="25"/>
      <c r="G180" s="25"/>
      <c r="H180" s="25"/>
      <c r="I180" s="25"/>
      <c r="J180" s="25"/>
      <c r="K180" s="25">
        <v>0</v>
      </c>
      <c r="L180" s="25"/>
      <c r="M180" s="25"/>
      <c r="N180" s="25"/>
      <c r="O180" s="25"/>
      <c r="P180" s="25"/>
      <c r="Q180" s="25"/>
      <c r="R180" s="25"/>
      <c r="S180" s="25"/>
      <c r="U180" s="13">
        <f t="shared" si="4"/>
        <v>0</v>
      </c>
      <c r="V180" s="40">
        <f t="shared" si="5"/>
        <v>0</v>
      </c>
    </row>
    <row r="181" spans="1:22" ht="11.85" customHeight="1" x14ac:dyDescent="0.2">
      <c r="A181" s="26"/>
      <c r="B181" s="27" t="s">
        <v>248</v>
      </c>
      <c r="C181" s="27"/>
      <c r="D181" s="27"/>
      <c r="E181" s="27"/>
      <c r="F181" s="30"/>
      <c r="G181" s="28">
        <v>62</v>
      </c>
      <c r="H181" s="29" t="s">
        <v>146</v>
      </c>
      <c r="I181" s="29">
        <v>118302636.77</v>
      </c>
      <c r="J181" s="29">
        <v>118302636.77</v>
      </c>
      <c r="K181" s="29">
        <v>100813421.75375971</v>
      </c>
      <c r="L181" s="29" t="s">
        <v>528</v>
      </c>
      <c r="M181" s="29"/>
      <c r="N181" s="30"/>
      <c r="O181" s="30"/>
      <c r="P181" s="29">
        <v>19353016.02</v>
      </c>
      <c r="Q181" s="29">
        <v>195746.71</v>
      </c>
      <c r="R181" s="29"/>
      <c r="S181" s="31"/>
      <c r="U181" s="13">
        <f t="shared" si="4"/>
        <v>1.5288063673996677E-2</v>
      </c>
      <c r="V181" s="40">
        <f t="shared" si="5"/>
        <v>102509539.94196264</v>
      </c>
    </row>
    <row r="182" spans="1:22" ht="11.85" customHeight="1" x14ac:dyDescent="0.2">
      <c r="A182" s="32" t="s">
        <v>249</v>
      </c>
      <c r="B182" s="32"/>
      <c r="C182" s="32"/>
      <c r="D182" s="32"/>
      <c r="E182" s="32"/>
      <c r="F182" s="30"/>
      <c r="G182" s="28">
        <v>62</v>
      </c>
      <c r="H182" s="29" t="s">
        <v>146</v>
      </c>
      <c r="I182" s="29">
        <v>118302636.77</v>
      </c>
      <c r="J182" s="29">
        <v>118302636.77</v>
      </c>
      <c r="K182" s="29">
        <v>100813421.75375971</v>
      </c>
      <c r="L182" s="29" t="s">
        <v>528</v>
      </c>
      <c r="M182" s="29"/>
      <c r="N182" s="30"/>
      <c r="O182" s="30"/>
      <c r="P182" s="29">
        <v>19353016.02</v>
      </c>
      <c r="Q182" s="29">
        <v>195746.71</v>
      </c>
      <c r="R182" s="29"/>
      <c r="S182" s="31"/>
      <c r="U182" s="13">
        <f t="shared" si="4"/>
        <v>1.5288063673996677E-2</v>
      </c>
      <c r="V182" s="40">
        <f t="shared" si="5"/>
        <v>102509539.94196264</v>
      </c>
    </row>
    <row r="183" spans="1:22" ht="11.85" customHeight="1" x14ac:dyDescent="0.2">
      <c r="A183" s="24" t="s">
        <v>250</v>
      </c>
      <c r="B183" s="24"/>
      <c r="C183" s="24"/>
      <c r="D183" s="24"/>
      <c r="E183" s="25"/>
      <c r="F183" s="25"/>
      <c r="G183" s="25"/>
      <c r="H183" s="25"/>
      <c r="I183" s="25"/>
      <c r="J183" s="25"/>
      <c r="K183" s="25">
        <v>0</v>
      </c>
      <c r="L183" s="25"/>
      <c r="M183" s="25"/>
      <c r="N183" s="25"/>
      <c r="O183" s="25"/>
      <c r="P183" s="25"/>
      <c r="Q183" s="25"/>
      <c r="R183" s="25"/>
      <c r="S183" s="25"/>
      <c r="U183" s="13">
        <f t="shared" si="4"/>
        <v>0</v>
      </c>
      <c r="V183" s="40">
        <f t="shared" si="5"/>
        <v>0</v>
      </c>
    </row>
    <row r="184" spans="1:22" ht="11.1" customHeight="1" x14ac:dyDescent="0.2">
      <c r="A184" s="26"/>
      <c r="B184" s="27" t="s">
        <v>251</v>
      </c>
      <c r="C184" s="27"/>
      <c r="D184" s="27"/>
      <c r="E184" s="27"/>
      <c r="F184" s="30"/>
      <c r="G184" s="28">
        <v>62</v>
      </c>
      <c r="H184" s="29" t="s">
        <v>146</v>
      </c>
      <c r="I184" s="29">
        <v>14962153.369999999</v>
      </c>
      <c r="J184" s="29">
        <v>14962153.369999999</v>
      </c>
      <c r="K184" s="29">
        <v>12543443.953479093</v>
      </c>
      <c r="L184" s="29" t="s">
        <v>529</v>
      </c>
      <c r="M184" s="29"/>
      <c r="N184" s="30"/>
      <c r="O184" s="30"/>
      <c r="P184" s="29">
        <v>2629032.36</v>
      </c>
      <c r="Q184" s="29">
        <v>2779.69</v>
      </c>
      <c r="R184" s="29"/>
      <c r="S184" s="31"/>
      <c r="U184" s="13">
        <f t="shared" si="4"/>
        <v>1.9021769771924773E-3</v>
      </c>
      <c r="V184" s="40">
        <f t="shared" si="5"/>
        <v>12754478.982963216</v>
      </c>
    </row>
    <row r="185" spans="1:22" ht="11.85" customHeight="1" x14ac:dyDescent="0.2">
      <c r="A185" s="32" t="s">
        <v>252</v>
      </c>
      <c r="B185" s="32"/>
      <c r="C185" s="32"/>
      <c r="D185" s="32"/>
      <c r="E185" s="32"/>
      <c r="F185" s="30"/>
      <c r="G185" s="28">
        <v>62</v>
      </c>
      <c r="H185" s="29" t="s">
        <v>146</v>
      </c>
      <c r="I185" s="29">
        <v>14962153.369999999</v>
      </c>
      <c r="J185" s="29">
        <v>14962153.369999999</v>
      </c>
      <c r="K185" s="29">
        <v>12543443.953479093</v>
      </c>
      <c r="L185" s="29" t="s">
        <v>529</v>
      </c>
      <c r="M185" s="29"/>
      <c r="N185" s="30"/>
      <c r="O185" s="30"/>
      <c r="P185" s="29">
        <v>2629032.36</v>
      </c>
      <c r="Q185" s="29">
        <v>2779.69</v>
      </c>
      <c r="R185" s="29"/>
      <c r="S185" s="31"/>
      <c r="U185" s="13">
        <f t="shared" si="4"/>
        <v>1.9021769771924773E-3</v>
      </c>
      <c r="V185" s="40">
        <f t="shared" si="5"/>
        <v>12754478.982963216</v>
      </c>
    </row>
    <row r="186" spans="1:22" ht="11.85" customHeight="1" x14ac:dyDescent="0.2">
      <c r="A186" s="24" t="s">
        <v>250</v>
      </c>
      <c r="B186" s="24"/>
      <c r="C186" s="24"/>
      <c r="D186" s="24"/>
      <c r="E186" s="25"/>
      <c r="F186" s="25"/>
      <c r="G186" s="25"/>
      <c r="H186" s="25"/>
      <c r="I186" s="25"/>
      <c r="J186" s="25"/>
      <c r="K186" s="25">
        <v>0</v>
      </c>
      <c r="L186" s="25"/>
      <c r="M186" s="25"/>
      <c r="N186" s="25"/>
      <c r="O186" s="25"/>
      <c r="P186" s="25"/>
      <c r="Q186" s="25"/>
      <c r="R186" s="25"/>
      <c r="S186" s="25"/>
      <c r="U186" s="13">
        <f t="shared" si="4"/>
        <v>0</v>
      </c>
      <c r="V186" s="40">
        <f t="shared" si="5"/>
        <v>0</v>
      </c>
    </row>
    <row r="187" spans="1:22" ht="11.85" customHeight="1" x14ac:dyDescent="0.2">
      <c r="A187" s="26"/>
      <c r="B187" s="27" t="s">
        <v>253</v>
      </c>
      <c r="C187" s="27"/>
      <c r="D187" s="27"/>
      <c r="E187" s="27"/>
      <c r="F187" s="30"/>
      <c r="G187" s="28">
        <v>62</v>
      </c>
      <c r="H187" s="29" t="s">
        <v>146</v>
      </c>
      <c r="I187" s="29">
        <v>4130232.17</v>
      </c>
      <c r="J187" s="29">
        <v>4130232.17</v>
      </c>
      <c r="K187" s="29">
        <v>1970131.0589469995</v>
      </c>
      <c r="L187" s="29" t="s">
        <v>530</v>
      </c>
      <c r="M187" s="29"/>
      <c r="N187" s="30"/>
      <c r="O187" s="30"/>
      <c r="P187" s="29">
        <v>2193365.77</v>
      </c>
      <c r="Q187" s="29" t="s">
        <v>531</v>
      </c>
      <c r="R187" s="29"/>
      <c r="S187" s="31"/>
      <c r="U187" s="13">
        <f t="shared" si="4"/>
        <v>2.987646739029266E-4</v>
      </c>
      <c r="V187" s="40">
        <f t="shared" si="5"/>
        <v>2003277.19230993</v>
      </c>
    </row>
    <row r="188" spans="1:22" ht="11.1" customHeight="1" x14ac:dyDescent="0.2">
      <c r="A188" s="32" t="s">
        <v>252</v>
      </c>
      <c r="B188" s="32"/>
      <c r="C188" s="32"/>
      <c r="D188" s="32"/>
      <c r="E188" s="32"/>
      <c r="F188" s="30"/>
      <c r="G188" s="28">
        <v>62</v>
      </c>
      <c r="H188" s="29" t="s">
        <v>146</v>
      </c>
      <c r="I188" s="29">
        <v>4130232.17</v>
      </c>
      <c r="J188" s="29">
        <v>4130232.17</v>
      </c>
      <c r="K188" s="29">
        <v>1970131.0589469995</v>
      </c>
      <c r="L188" s="29" t="s">
        <v>530</v>
      </c>
      <c r="M188" s="29"/>
      <c r="N188" s="30"/>
      <c r="O188" s="30"/>
      <c r="P188" s="29">
        <v>2193365.77</v>
      </c>
      <c r="Q188" s="29" t="s">
        <v>531</v>
      </c>
      <c r="R188" s="29"/>
      <c r="S188" s="31"/>
      <c r="U188" s="13">
        <f t="shared" si="4"/>
        <v>2.987646739029266E-4</v>
      </c>
      <c r="V188" s="40">
        <f t="shared" si="5"/>
        <v>2003277.19230993</v>
      </c>
    </row>
    <row r="189" spans="1:22" ht="11.85" customHeight="1" x14ac:dyDescent="0.2">
      <c r="A189" s="24" t="s">
        <v>250</v>
      </c>
      <c r="B189" s="24"/>
      <c r="C189" s="24"/>
      <c r="D189" s="24"/>
      <c r="E189" s="25"/>
      <c r="F189" s="25"/>
      <c r="G189" s="25"/>
      <c r="H189" s="25"/>
      <c r="I189" s="25"/>
      <c r="J189" s="25"/>
      <c r="K189" s="25">
        <v>0</v>
      </c>
      <c r="L189" s="25"/>
      <c r="M189" s="25"/>
      <c r="N189" s="25"/>
      <c r="O189" s="25"/>
      <c r="P189" s="25"/>
      <c r="Q189" s="25"/>
      <c r="R189" s="25"/>
      <c r="S189" s="25"/>
      <c r="U189" s="13">
        <f t="shared" si="4"/>
        <v>0</v>
      </c>
      <c r="V189" s="40">
        <f t="shared" si="5"/>
        <v>0</v>
      </c>
    </row>
    <row r="190" spans="1:22" ht="11.85" customHeight="1" x14ac:dyDescent="0.2">
      <c r="A190" s="26"/>
      <c r="B190" s="27" t="s">
        <v>254</v>
      </c>
      <c r="C190" s="27"/>
      <c r="D190" s="27"/>
      <c r="E190" s="27"/>
      <c r="F190" s="30"/>
      <c r="G190" s="28">
        <v>62</v>
      </c>
      <c r="H190" s="29" t="s">
        <v>146</v>
      </c>
      <c r="I190" s="29">
        <v>6389524.4000000004</v>
      </c>
      <c r="J190" s="29">
        <v>6389524.4000000004</v>
      </c>
      <c r="K190" s="29">
        <v>3720219.0553839924</v>
      </c>
      <c r="L190" s="29" t="s">
        <v>532</v>
      </c>
      <c r="M190" s="29"/>
      <c r="N190" s="30"/>
      <c r="O190" s="30"/>
      <c r="P190" s="29">
        <v>2766578.01</v>
      </c>
      <c r="Q190" s="29">
        <v>35718.089999999997</v>
      </c>
      <c r="R190" s="29"/>
      <c r="S190" s="31"/>
      <c r="U190" s="13">
        <f t="shared" si="4"/>
        <v>5.6416045413918477E-4</v>
      </c>
      <c r="V190" s="40">
        <f t="shared" si="5"/>
        <v>3782809.2452036389</v>
      </c>
    </row>
    <row r="191" spans="1:22" ht="11.85" customHeight="1" x14ac:dyDescent="0.2">
      <c r="A191" s="32" t="s">
        <v>252</v>
      </c>
      <c r="B191" s="32"/>
      <c r="C191" s="32"/>
      <c r="D191" s="32"/>
      <c r="E191" s="32"/>
      <c r="F191" s="30"/>
      <c r="G191" s="28">
        <v>62</v>
      </c>
      <c r="H191" s="29" t="s">
        <v>146</v>
      </c>
      <c r="I191" s="29">
        <v>6389524.4000000004</v>
      </c>
      <c r="J191" s="29">
        <v>6389524.4000000004</v>
      </c>
      <c r="K191" s="29">
        <v>3720219.0553839924</v>
      </c>
      <c r="L191" s="29" t="s">
        <v>532</v>
      </c>
      <c r="M191" s="29"/>
      <c r="N191" s="30"/>
      <c r="O191" s="30"/>
      <c r="P191" s="29">
        <v>2766578.01</v>
      </c>
      <c r="Q191" s="29">
        <v>35718.089999999997</v>
      </c>
      <c r="R191" s="29"/>
      <c r="S191" s="31"/>
      <c r="U191" s="13">
        <f t="shared" si="4"/>
        <v>5.6416045413918477E-4</v>
      </c>
      <c r="V191" s="40">
        <f t="shared" si="5"/>
        <v>3782809.2452036389</v>
      </c>
    </row>
    <row r="192" spans="1:22" ht="11.1" customHeight="1" x14ac:dyDescent="0.2">
      <c r="A192" s="24" t="s">
        <v>250</v>
      </c>
      <c r="B192" s="24"/>
      <c r="C192" s="24"/>
      <c r="D192" s="24"/>
      <c r="E192" s="25"/>
      <c r="F192" s="25"/>
      <c r="G192" s="25"/>
      <c r="H192" s="25"/>
      <c r="I192" s="25"/>
      <c r="J192" s="25"/>
      <c r="K192" s="25">
        <v>0</v>
      </c>
      <c r="L192" s="25"/>
      <c r="M192" s="25"/>
      <c r="N192" s="25"/>
      <c r="O192" s="25"/>
      <c r="P192" s="25"/>
      <c r="Q192" s="25"/>
      <c r="R192" s="25"/>
      <c r="S192" s="25"/>
      <c r="U192" s="13">
        <f t="shared" si="4"/>
        <v>0</v>
      </c>
      <c r="V192" s="40">
        <f t="shared" si="5"/>
        <v>0</v>
      </c>
    </row>
    <row r="193" spans="1:22" ht="11.85" customHeight="1" x14ac:dyDescent="0.2">
      <c r="A193" s="26"/>
      <c r="B193" s="27" t="s">
        <v>255</v>
      </c>
      <c r="C193" s="27"/>
      <c r="D193" s="27"/>
      <c r="E193" s="27"/>
      <c r="F193" s="30"/>
      <c r="G193" s="28">
        <v>62</v>
      </c>
      <c r="H193" s="29" t="s">
        <v>146</v>
      </c>
      <c r="I193" s="29">
        <v>4373336.04</v>
      </c>
      <c r="J193" s="29">
        <v>4373336.04</v>
      </c>
      <c r="K193" s="29">
        <v>3896227.8793852548</v>
      </c>
      <c r="L193" s="29" t="s">
        <v>533</v>
      </c>
      <c r="M193" s="29"/>
      <c r="N193" s="30"/>
      <c r="O193" s="30"/>
      <c r="P193" s="29">
        <v>547591.55000000005</v>
      </c>
      <c r="Q193" s="29">
        <v>6016.58</v>
      </c>
      <c r="R193" s="29"/>
      <c r="S193" s="31"/>
      <c r="U193" s="13">
        <f t="shared" si="4"/>
        <v>5.9085168296275383E-4</v>
      </c>
      <c r="V193" s="40">
        <f t="shared" si="5"/>
        <v>3961779.2995895017</v>
      </c>
    </row>
    <row r="194" spans="1:22" ht="11.85" customHeight="1" x14ac:dyDescent="0.2">
      <c r="A194" s="32" t="s">
        <v>252</v>
      </c>
      <c r="B194" s="32"/>
      <c r="C194" s="32"/>
      <c r="D194" s="32"/>
      <c r="E194" s="32"/>
      <c r="F194" s="30"/>
      <c r="G194" s="28">
        <v>62</v>
      </c>
      <c r="H194" s="29" t="s">
        <v>146</v>
      </c>
      <c r="I194" s="29">
        <v>4373336.04</v>
      </c>
      <c r="J194" s="29">
        <v>4373336.04</v>
      </c>
      <c r="K194" s="29">
        <v>3896227.8793852548</v>
      </c>
      <c r="L194" s="29" t="s">
        <v>533</v>
      </c>
      <c r="M194" s="29"/>
      <c r="N194" s="30"/>
      <c r="O194" s="30"/>
      <c r="P194" s="29">
        <v>547591.55000000005</v>
      </c>
      <c r="Q194" s="29">
        <v>6016.58</v>
      </c>
      <c r="R194" s="29"/>
      <c r="S194" s="31"/>
      <c r="U194" s="13">
        <f t="shared" si="4"/>
        <v>5.9085168296275383E-4</v>
      </c>
      <c r="V194" s="40">
        <f t="shared" si="5"/>
        <v>3961779.2995895017</v>
      </c>
    </row>
    <row r="195" spans="1:22" ht="11.85" customHeight="1" x14ac:dyDescent="0.2">
      <c r="A195" s="24" t="s">
        <v>256</v>
      </c>
      <c r="B195" s="24"/>
      <c r="C195" s="24"/>
      <c r="D195" s="24"/>
      <c r="E195" s="25"/>
      <c r="F195" s="25"/>
      <c r="G195" s="25"/>
      <c r="H195" s="25"/>
      <c r="I195" s="25"/>
      <c r="J195" s="25"/>
      <c r="K195" s="25">
        <v>0</v>
      </c>
      <c r="L195" s="25"/>
      <c r="M195" s="25"/>
      <c r="N195" s="25"/>
      <c r="O195" s="25"/>
      <c r="P195" s="25"/>
      <c r="Q195" s="25"/>
      <c r="R195" s="25"/>
      <c r="S195" s="25"/>
      <c r="U195" s="13">
        <f t="shared" si="4"/>
        <v>0</v>
      </c>
      <c r="V195" s="40">
        <f t="shared" si="5"/>
        <v>0</v>
      </c>
    </row>
    <row r="196" spans="1:22" ht="11.1" customHeight="1" x14ac:dyDescent="0.2">
      <c r="A196" s="26"/>
      <c r="B196" s="27" t="s">
        <v>257</v>
      </c>
      <c r="C196" s="27"/>
      <c r="D196" s="27"/>
      <c r="E196" s="27"/>
      <c r="F196" s="30"/>
      <c r="G196" s="28">
        <v>62</v>
      </c>
      <c r="H196" s="29" t="s">
        <v>146</v>
      </c>
      <c r="I196" s="29">
        <v>443424559.72000003</v>
      </c>
      <c r="J196" s="29">
        <v>443424559.72000003</v>
      </c>
      <c r="K196" s="29">
        <v>408109939.0708077</v>
      </c>
      <c r="L196" s="29" t="s">
        <v>534</v>
      </c>
      <c r="M196" s="29"/>
      <c r="N196" s="30"/>
      <c r="O196" s="30"/>
      <c r="P196" s="29">
        <v>42644818.229999997</v>
      </c>
      <c r="Q196" s="29">
        <v>591923.54</v>
      </c>
      <c r="R196" s="29"/>
      <c r="S196" s="31"/>
      <c r="U196" s="13">
        <f t="shared" si="4"/>
        <v>6.1888691267169775E-2</v>
      </c>
      <c r="V196" s="40">
        <f t="shared" si="5"/>
        <v>414976115.00653887</v>
      </c>
    </row>
    <row r="197" spans="1:22" ht="11.85" customHeight="1" x14ac:dyDescent="0.2">
      <c r="A197" s="32" t="s">
        <v>258</v>
      </c>
      <c r="B197" s="32"/>
      <c r="C197" s="32"/>
      <c r="D197" s="32"/>
      <c r="E197" s="32"/>
      <c r="F197" s="30"/>
      <c r="G197" s="28">
        <v>62</v>
      </c>
      <c r="H197" s="29" t="s">
        <v>146</v>
      </c>
      <c r="I197" s="29">
        <v>443424559.72000003</v>
      </c>
      <c r="J197" s="29">
        <v>443424559.72000003</v>
      </c>
      <c r="K197" s="29">
        <v>408109939.0708077</v>
      </c>
      <c r="L197" s="29" t="s">
        <v>534</v>
      </c>
      <c r="M197" s="29"/>
      <c r="N197" s="30"/>
      <c r="O197" s="30"/>
      <c r="P197" s="29">
        <v>42644818.229999997</v>
      </c>
      <c r="Q197" s="29">
        <v>591923.54</v>
      </c>
      <c r="R197" s="29"/>
      <c r="S197" s="31"/>
      <c r="U197" s="13">
        <f t="shared" si="4"/>
        <v>6.1888691267169775E-2</v>
      </c>
      <c r="V197" s="40">
        <f t="shared" si="5"/>
        <v>414976115.00653887</v>
      </c>
    </row>
    <row r="198" spans="1:22" ht="11.85" customHeight="1" x14ac:dyDescent="0.2">
      <c r="A198" s="24" t="s">
        <v>259</v>
      </c>
      <c r="B198" s="24"/>
      <c r="C198" s="24"/>
      <c r="D198" s="24"/>
      <c r="E198" s="25"/>
      <c r="F198" s="25"/>
      <c r="G198" s="25"/>
      <c r="H198" s="25"/>
      <c r="I198" s="25"/>
      <c r="J198" s="25"/>
      <c r="K198" s="25">
        <v>0</v>
      </c>
      <c r="L198" s="25"/>
      <c r="M198" s="25"/>
      <c r="N198" s="25"/>
      <c r="O198" s="25"/>
      <c r="P198" s="25"/>
      <c r="Q198" s="25"/>
      <c r="R198" s="25"/>
      <c r="S198" s="25"/>
      <c r="U198" s="13">
        <f t="shared" si="4"/>
        <v>0</v>
      </c>
      <c r="V198" s="40">
        <f t="shared" si="5"/>
        <v>0</v>
      </c>
    </row>
    <row r="199" spans="1:22" ht="11.85" customHeight="1" x14ac:dyDescent="0.2">
      <c r="A199" s="26"/>
      <c r="B199" s="27" t="s">
        <v>260</v>
      </c>
      <c r="C199" s="27"/>
      <c r="D199" s="27"/>
      <c r="E199" s="27"/>
      <c r="F199" s="30"/>
      <c r="G199" s="28">
        <v>62</v>
      </c>
      <c r="H199" s="29" t="s">
        <v>146</v>
      </c>
      <c r="I199" s="29">
        <v>12459661.07</v>
      </c>
      <c r="J199" s="29">
        <v>12459661.07</v>
      </c>
      <c r="K199" s="29">
        <v>9404698.0565433223</v>
      </c>
      <c r="L199" s="29" t="s">
        <v>535</v>
      </c>
      <c r="M199" s="29"/>
      <c r="N199" s="30"/>
      <c r="O199" s="30"/>
      <c r="P199" s="29">
        <v>3227722.53</v>
      </c>
      <c r="Q199" s="29">
        <v>17149.810000000001</v>
      </c>
      <c r="R199" s="29"/>
      <c r="S199" s="31"/>
      <c r="U199" s="13">
        <f t="shared" si="4"/>
        <v>1.4261952448587037E-3</v>
      </c>
      <c r="V199" s="40">
        <f t="shared" si="5"/>
        <v>9562925.7920051925</v>
      </c>
    </row>
    <row r="200" spans="1:22" ht="11.1" customHeight="1" x14ac:dyDescent="0.2">
      <c r="A200" s="32" t="s">
        <v>261</v>
      </c>
      <c r="B200" s="32"/>
      <c r="C200" s="32"/>
      <c r="D200" s="32"/>
      <c r="E200" s="32"/>
      <c r="F200" s="30"/>
      <c r="G200" s="28">
        <v>62</v>
      </c>
      <c r="H200" s="29" t="s">
        <v>146</v>
      </c>
      <c r="I200" s="29">
        <v>12459661.07</v>
      </c>
      <c r="J200" s="29">
        <v>12459661.07</v>
      </c>
      <c r="K200" s="29">
        <v>9404698.0565433223</v>
      </c>
      <c r="L200" s="29" t="s">
        <v>535</v>
      </c>
      <c r="M200" s="29"/>
      <c r="N200" s="30"/>
      <c r="O200" s="30"/>
      <c r="P200" s="29">
        <v>3227722.53</v>
      </c>
      <c r="Q200" s="29">
        <v>17149.810000000001</v>
      </c>
      <c r="R200" s="29"/>
      <c r="S200" s="31"/>
      <c r="U200" s="13">
        <f t="shared" si="4"/>
        <v>1.4261952448587037E-3</v>
      </c>
      <c r="V200" s="40">
        <f t="shared" si="5"/>
        <v>9562925.7920051925</v>
      </c>
    </row>
    <row r="201" spans="1:22" ht="11.85" customHeight="1" x14ac:dyDescent="0.2">
      <c r="A201" s="24" t="s">
        <v>259</v>
      </c>
      <c r="B201" s="24"/>
      <c r="C201" s="24"/>
      <c r="D201" s="24"/>
      <c r="E201" s="25"/>
      <c r="F201" s="25"/>
      <c r="G201" s="25"/>
      <c r="H201" s="25"/>
      <c r="I201" s="25"/>
      <c r="J201" s="25"/>
      <c r="K201" s="25">
        <v>0</v>
      </c>
      <c r="L201" s="25"/>
      <c r="M201" s="25"/>
      <c r="N201" s="25"/>
      <c r="O201" s="25"/>
      <c r="P201" s="25"/>
      <c r="Q201" s="25"/>
      <c r="R201" s="25"/>
      <c r="S201" s="25"/>
      <c r="U201" s="13">
        <f t="shared" si="4"/>
        <v>0</v>
      </c>
      <c r="V201" s="40">
        <f t="shared" si="5"/>
        <v>0</v>
      </c>
    </row>
    <row r="202" spans="1:22" ht="11.85" customHeight="1" x14ac:dyDescent="0.2">
      <c r="A202" s="26"/>
      <c r="B202" s="27" t="s">
        <v>262</v>
      </c>
      <c r="C202" s="27"/>
      <c r="D202" s="27"/>
      <c r="E202" s="27"/>
      <c r="F202" s="30"/>
      <c r="G202" s="28">
        <v>62</v>
      </c>
      <c r="H202" s="29" t="s">
        <v>146</v>
      </c>
      <c r="I202" s="29">
        <v>32005132.300000001</v>
      </c>
      <c r="J202" s="29">
        <v>32005132.300000001</v>
      </c>
      <c r="K202" s="29">
        <v>28934676.308952395</v>
      </c>
      <c r="L202" s="29" t="s">
        <v>536</v>
      </c>
      <c r="M202" s="29"/>
      <c r="N202" s="30"/>
      <c r="O202" s="30"/>
      <c r="P202" s="29">
        <v>3555373.72</v>
      </c>
      <c r="Q202" s="29">
        <v>6165.89</v>
      </c>
      <c r="R202" s="29"/>
      <c r="S202" s="31"/>
      <c r="U202" s="13">
        <f t="shared" si="4"/>
        <v>4.3878599307760353E-3</v>
      </c>
      <c r="V202" s="40">
        <f t="shared" si="5"/>
        <v>29421482.826414421</v>
      </c>
    </row>
    <row r="203" spans="1:22" ht="11.85" customHeight="1" x14ac:dyDescent="0.2">
      <c r="A203" s="32" t="s">
        <v>261</v>
      </c>
      <c r="B203" s="32"/>
      <c r="C203" s="32"/>
      <c r="D203" s="32"/>
      <c r="E203" s="32"/>
      <c r="F203" s="30"/>
      <c r="G203" s="28">
        <v>62</v>
      </c>
      <c r="H203" s="29" t="s">
        <v>146</v>
      </c>
      <c r="I203" s="29">
        <v>32005132.300000001</v>
      </c>
      <c r="J203" s="29">
        <v>32005132.300000001</v>
      </c>
      <c r="K203" s="29">
        <v>28934676.308952395</v>
      </c>
      <c r="L203" s="29" t="s">
        <v>536</v>
      </c>
      <c r="M203" s="29"/>
      <c r="N203" s="30"/>
      <c r="O203" s="30"/>
      <c r="P203" s="29">
        <v>3555373.72</v>
      </c>
      <c r="Q203" s="29">
        <v>6165.89</v>
      </c>
      <c r="R203" s="29"/>
      <c r="S203" s="31"/>
      <c r="U203" s="13">
        <f t="shared" si="4"/>
        <v>4.3878599307760353E-3</v>
      </c>
      <c r="V203" s="40">
        <f t="shared" si="5"/>
        <v>29421482.826414421</v>
      </c>
    </row>
    <row r="204" spans="1:22" ht="11.1" customHeight="1" x14ac:dyDescent="0.2">
      <c r="A204" s="24" t="s">
        <v>259</v>
      </c>
      <c r="B204" s="24"/>
      <c r="C204" s="24"/>
      <c r="D204" s="24"/>
      <c r="E204" s="25"/>
      <c r="F204" s="25"/>
      <c r="G204" s="25"/>
      <c r="H204" s="25"/>
      <c r="I204" s="25"/>
      <c r="J204" s="25"/>
      <c r="K204" s="25">
        <v>0</v>
      </c>
      <c r="L204" s="25"/>
      <c r="M204" s="25"/>
      <c r="N204" s="25"/>
      <c r="O204" s="25"/>
      <c r="P204" s="25"/>
      <c r="Q204" s="25"/>
      <c r="R204" s="25"/>
      <c r="S204" s="25"/>
      <c r="U204" s="13">
        <f t="shared" si="4"/>
        <v>0</v>
      </c>
      <c r="V204" s="40">
        <f t="shared" si="5"/>
        <v>0</v>
      </c>
    </row>
    <row r="205" spans="1:22" ht="11.85" customHeight="1" x14ac:dyDescent="0.2">
      <c r="A205" s="26"/>
      <c r="B205" s="27" t="s">
        <v>263</v>
      </c>
      <c r="C205" s="27"/>
      <c r="D205" s="27"/>
      <c r="E205" s="27"/>
      <c r="F205" s="30"/>
      <c r="G205" s="28">
        <v>62</v>
      </c>
      <c r="H205" s="29" t="s">
        <v>264</v>
      </c>
      <c r="I205" s="29">
        <v>17945872.120000001</v>
      </c>
      <c r="J205" s="29">
        <v>17945872.120000001</v>
      </c>
      <c r="K205" s="29">
        <v>15148189.169420684</v>
      </c>
      <c r="L205" s="29" t="s">
        <v>537</v>
      </c>
      <c r="M205" s="29"/>
      <c r="N205" s="30"/>
      <c r="O205" s="30"/>
      <c r="P205" s="29">
        <v>3048138.1</v>
      </c>
      <c r="Q205" s="29" t="s">
        <v>538</v>
      </c>
      <c r="R205" s="29"/>
      <c r="S205" s="31"/>
      <c r="U205" s="13">
        <f t="shared" si="4"/>
        <v>2.2971790515503806E-3</v>
      </c>
      <c r="V205" s="40">
        <f t="shared" si="5"/>
        <v>15403047.289714918</v>
      </c>
    </row>
    <row r="206" spans="1:22" ht="11.85" customHeight="1" x14ac:dyDescent="0.2">
      <c r="A206" s="32" t="s">
        <v>261</v>
      </c>
      <c r="B206" s="32"/>
      <c r="C206" s="32"/>
      <c r="D206" s="32"/>
      <c r="E206" s="32"/>
      <c r="F206" s="30"/>
      <c r="G206" s="28">
        <v>62</v>
      </c>
      <c r="H206" s="29" t="s">
        <v>264</v>
      </c>
      <c r="I206" s="29">
        <v>17945872.120000001</v>
      </c>
      <c r="J206" s="29">
        <v>17945872.120000001</v>
      </c>
      <c r="K206" s="29">
        <v>15148189.169420684</v>
      </c>
      <c r="L206" s="29" t="s">
        <v>537</v>
      </c>
      <c r="M206" s="29"/>
      <c r="N206" s="30"/>
      <c r="O206" s="30"/>
      <c r="P206" s="29">
        <v>3048138.1</v>
      </c>
      <c r="Q206" s="29" t="s">
        <v>538</v>
      </c>
      <c r="R206" s="29"/>
      <c r="S206" s="31"/>
      <c r="U206" s="13">
        <f t="shared" ref="U206:U269" si="6">K206/$U$6</f>
        <v>2.2971790515503806E-3</v>
      </c>
      <c r="V206" s="40">
        <f t="shared" ref="V206:V269" si="7">U206*$V$6</f>
        <v>15403047.289714918</v>
      </c>
    </row>
    <row r="207" spans="1:22" ht="11.85" customHeight="1" x14ac:dyDescent="0.2">
      <c r="A207" s="24" t="s">
        <v>259</v>
      </c>
      <c r="B207" s="24"/>
      <c r="C207" s="24"/>
      <c r="D207" s="24"/>
      <c r="E207" s="25"/>
      <c r="F207" s="25"/>
      <c r="G207" s="25"/>
      <c r="H207" s="25"/>
      <c r="I207" s="25"/>
      <c r="J207" s="25"/>
      <c r="K207" s="25">
        <v>0</v>
      </c>
      <c r="L207" s="25"/>
      <c r="M207" s="25"/>
      <c r="N207" s="25"/>
      <c r="O207" s="25"/>
      <c r="P207" s="25"/>
      <c r="Q207" s="25"/>
      <c r="R207" s="25"/>
      <c r="S207" s="25"/>
      <c r="U207" s="13">
        <f t="shared" si="6"/>
        <v>0</v>
      </c>
      <c r="V207" s="40">
        <f t="shared" si="7"/>
        <v>0</v>
      </c>
    </row>
    <row r="208" spans="1:22" ht="11.1" customHeight="1" x14ac:dyDescent="0.2">
      <c r="A208" s="26"/>
      <c r="B208" s="27" t="s">
        <v>265</v>
      </c>
      <c r="C208" s="27"/>
      <c r="D208" s="27"/>
      <c r="E208" s="27"/>
      <c r="F208" s="30"/>
      <c r="G208" s="28">
        <v>62</v>
      </c>
      <c r="H208" s="29" t="s">
        <v>146</v>
      </c>
      <c r="I208" s="29">
        <v>7074619.3600000003</v>
      </c>
      <c r="J208" s="29">
        <v>7074619.3600000003</v>
      </c>
      <c r="K208" s="29">
        <v>4678226.9911418026</v>
      </c>
      <c r="L208" s="29" t="s">
        <v>539</v>
      </c>
      <c r="M208" s="29"/>
      <c r="N208" s="30"/>
      <c r="O208" s="30"/>
      <c r="P208" s="29">
        <v>2483224.65</v>
      </c>
      <c r="Q208" s="29">
        <v>9426.5499999999993</v>
      </c>
      <c r="R208" s="29"/>
      <c r="S208" s="31"/>
      <c r="U208" s="13">
        <f t="shared" si="6"/>
        <v>7.0943958530321862E-4</v>
      </c>
      <c r="V208" s="40">
        <f t="shared" si="7"/>
        <v>4756935.0217808038</v>
      </c>
    </row>
    <row r="209" spans="1:22" ht="11.85" customHeight="1" x14ac:dyDescent="0.2">
      <c r="A209" s="32" t="s">
        <v>261</v>
      </c>
      <c r="B209" s="32"/>
      <c r="C209" s="32"/>
      <c r="D209" s="32"/>
      <c r="E209" s="32"/>
      <c r="F209" s="30"/>
      <c r="G209" s="28">
        <v>62</v>
      </c>
      <c r="H209" s="29" t="s">
        <v>146</v>
      </c>
      <c r="I209" s="29">
        <v>7074619.3600000003</v>
      </c>
      <c r="J209" s="29">
        <v>7074619.3600000003</v>
      </c>
      <c r="K209" s="29">
        <v>4678226.9911418026</v>
      </c>
      <c r="L209" s="29" t="s">
        <v>539</v>
      </c>
      <c r="M209" s="29"/>
      <c r="N209" s="30"/>
      <c r="O209" s="30"/>
      <c r="P209" s="29">
        <v>2483224.65</v>
      </c>
      <c r="Q209" s="29">
        <v>9426.5499999999993</v>
      </c>
      <c r="R209" s="29"/>
      <c r="S209" s="31"/>
      <c r="U209" s="13">
        <f t="shared" si="6"/>
        <v>7.0943958530321862E-4</v>
      </c>
      <c r="V209" s="40">
        <f t="shared" si="7"/>
        <v>4756935.0217808038</v>
      </c>
    </row>
    <row r="210" spans="1:22" ht="11.85" customHeight="1" x14ac:dyDescent="0.2">
      <c r="A210" s="24" t="s">
        <v>259</v>
      </c>
      <c r="B210" s="24"/>
      <c r="C210" s="24"/>
      <c r="D210" s="24"/>
      <c r="E210" s="25"/>
      <c r="F210" s="25"/>
      <c r="G210" s="25"/>
      <c r="H210" s="25"/>
      <c r="I210" s="25"/>
      <c r="J210" s="25"/>
      <c r="K210" s="25">
        <v>0</v>
      </c>
      <c r="L210" s="25"/>
      <c r="M210" s="25"/>
      <c r="N210" s="25"/>
      <c r="O210" s="25"/>
      <c r="P210" s="25"/>
      <c r="Q210" s="25"/>
      <c r="R210" s="25"/>
      <c r="S210" s="25"/>
      <c r="U210" s="13">
        <f t="shared" si="6"/>
        <v>0</v>
      </c>
      <c r="V210" s="40">
        <f t="shared" si="7"/>
        <v>0</v>
      </c>
    </row>
    <row r="211" spans="1:22" ht="11.85" customHeight="1" x14ac:dyDescent="0.2">
      <c r="A211" s="26"/>
      <c r="B211" s="27" t="s">
        <v>266</v>
      </c>
      <c r="C211" s="27"/>
      <c r="D211" s="27"/>
      <c r="E211" s="27"/>
      <c r="F211" s="30"/>
      <c r="G211" s="28">
        <v>62</v>
      </c>
      <c r="H211" s="29" t="s">
        <v>146</v>
      </c>
      <c r="I211" s="29">
        <v>24637554.379999999</v>
      </c>
      <c r="J211" s="29">
        <v>24637554.379999999</v>
      </c>
      <c r="K211" s="29">
        <v>18184709.984803833</v>
      </c>
      <c r="L211" s="29" t="s">
        <v>540</v>
      </c>
      <c r="M211" s="29"/>
      <c r="N211" s="30"/>
      <c r="O211" s="30"/>
      <c r="P211" s="29">
        <v>6803261.2699999996</v>
      </c>
      <c r="Q211" s="29">
        <v>49533.49</v>
      </c>
      <c r="R211" s="29"/>
      <c r="S211" s="31"/>
      <c r="U211" s="13">
        <f t="shared" si="6"/>
        <v>2.7576586460867363E-3</v>
      </c>
      <c r="V211" s="40">
        <f t="shared" si="7"/>
        <v>18490655.530703042</v>
      </c>
    </row>
    <row r="212" spans="1:22" ht="11.1" customHeight="1" x14ac:dyDescent="0.2">
      <c r="A212" s="32" t="s">
        <v>261</v>
      </c>
      <c r="B212" s="32"/>
      <c r="C212" s="32"/>
      <c r="D212" s="32"/>
      <c r="E212" s="32"/>
      <c r="F212" s="30"/>
      <c r="G212" s="28">
        <v>62</v>
      </c>
      <c r="H212" s="29" t="s">
        <v>146</v>
      </c>
      <c r="I212" s="29">
        <v>24637554.379999999</v>
      </c>
      <c r="J212" s="29">
        <v>24637554.379999999</v>
      </c>
      <c r="K212" s="29">
        <v>18184709.984803833</v>
      </c>
      <c r="L212" s="29" t="s">
        <v>540</v>
      </c>
      <c r="M212" s="29"/>
      <c r="N212" s="30"/>
      <c r="O212" s="30"/>
      <c r="P212" s="29">
        <v>6803261.2699999996</v>
      </c>
      <c r="Q212" s="29">
        <v>49533.49</v>
      </c>
      <c r="R212" s="29"/>
      <c r="S212" s="31"/>
      <c r="U212" s="13">
        <f t="shared" si="6"/>
        <v>2.7576586460867363E-3</v>
      </c>
      <c r="V212" s="40">
        <f t="shared" si="7"/>
        <v>18490655.530703042</v>
      </c>
    </row>
    <row r="213" spans="1:22" ht="11.85" customHeight="1" x14ac:dyDescent="0.2">
      <c r="A213" s="24" t="s">
        <v>259</v>
      </c>
      <c r="B213" s="24"/>
      <c r="C213" s="24"/>
      <c r="D213" s="24"/>
      <c r="E213" s="25"/>
      <c r="F213" s="25"/>
      <c r="G213" s="25"/>
      <c r="H213" s="25"/>
      <c r="I213" s="25"/>
      <c r="J213" s="25"/>
      <c r="K213" s="25">
        <v>0</v>
      </c>
      <c r="L213" s="25"/>
      <c r="M213" s="25"/>
      <c r="N213" s="25"/>
      <c r="O213" s="25"/>
      <c r="P213" s="25"/>
      <c r="Q213" s="25"/>
      <c r="R213" s="25"/>
      <c r="S213" s="25"/>
      <c r="U213" s="13">
        <f t="shared" si="6"/>
        <v>0</v>
      </c>
      <c r="V213" s="40">
        <f t="shared" si="7"/>
        <v>0</v>
      </c>
    </row>
    <row r="214" spans="1:22" ht="11.85" customHeight="1" x14ac:dyDescent="0.2">
      <c r="A214" s="26"/>
      <c r="B214" s="27" t="s">
        <v>267</v>
      </c>
      <c r="C214" s="27"/>
      <c r="D214" s="27"/>
      <c r="E214" s="27"/>
      <c r="F214" s="30"/>
      <c r="G214" s="28">
        <v>62</v>
      </c>
      <c r="H214" s="29" t="s">
        <v>146</v>
      </c>
      <c r="I214" s="29">
        <v>26840950.98</v>
      </c>
      <c r="J214" s="29">
        <v>26840950.98</v>
      </c>
      <c r="K214" s="29">
        <v>20207396.392156594</v>
      </c>
      <c r="L214" s="29" t="s">
        <v>541</v>
      </c>
      <c r="M214" s="29"/>
      <c r="N214" s="30"/>
      <c r="O214" s="30"/>
      <c r="P214" s="29">
        <v>6987119.8700000001</v>
      </c>
      <c r="Q214" s="29">
        <v>19214.62</v>
      </c>
      <c r="R214" s="29"/>
      <c r="S214" s="31"/>
      <c r="U214" s="13">
        <f t="shared" si="6"/>
        <v>3.0643931864901656E-3</v>
      </c>
      <c r="V214" s="40">
        <f t="shared" si="7"/>
        <v>20547372.279897798</v>
      </c>
    </row>
    <row r="215" spans="1:22" ht="11.85" customHeight="1" x14ac:dyDescent="0.2">
      <c r="A215" s="32" t="s">
        <v>261</v>
      </c>
      <c r="B215" s="32"/>
      <c r="C215" s="32"/>
      <c r="D215" s="32"/>
      <c r="E215" s="32"/>
      <c r="F215" s="30"/>
      <c r="G215" s="28">
        <v>62</v>
      </c>
      <c r="H215" s="29" t="s">
        <v>146</v>
      </c>
      <c r="I215" s="29">
        <v>26840950.98</v>
      </c>
      <c r="J215" s="29">
        <v>26840950.98</v>
      </c>
      <c r="K215" s="29">
        <v>20207396.392156594</v>
      </c>
      <c r="L215" s="29" t="s">
        <v>541</v>
      </c>
      <c r="M215" s="29"/>
      <c r="N215" s="30"/>
      <c r="O215" s="30"/>
      <c r="P215" s="29">
        <v>6987119.8700000001</v>
      </c>
      <c r="Q215" s="29">
        <v>19214.62</v>
      </c>
      <c r="R215" s="29"/>
      <c r="S215" s="31"/>
      <c r="U215" s="13">
        <f t="shared" si="6"/>
        <v>3.0643931864901656E-3</v>
      </c>
      <c r="V215" s="40">
        <f t="shared" si="7"/>
        <v>20547372.279897798</v>
      </c>
    </row>
    <row r="216" spans="1:22" ht="11.1" customHeight="1" x14ac:dyDescent="0.2">
      <c r="A216" s="24" t="s">
        <v>259</v>
      </c>
      <c r="B216" s="24"/>
      <c r="C216" s="24"/>
      <c r="D216" s="24"/>
      <c r="E216" s="25"/>
      <c r="F216" s="25"/>
      <c r="G216" s="25"/>
      <c r="H216" s="25"/>
      <c r="I216" s="25"/>
      <c r="J216" s="25"/>
      <c r="K216" s="25">
        <v>0</v>
      </c>
      <c r="L216" s="25"/>
      <c r="M216" s="25"/>
      <c r="N216" s="25"/>
      <c r="O216" s="25"/>
      <c r="P216" s="25"/>
      <c r="Q216" s="25"/>
      <c r="R216" s="25"/>
      <c r="S216" s="25"/>
      <c r="U216" s="13">
        <f t="shared" si="6"/>
        <v>0</v>
      </c>
      <c r="V216" s="40">
        <f t="shared" si="7"/>
        <v>0</v>
      </c>
    </row>
    <row r="217" spans="1:22" ht="11.85" customHeight="1" x14ac:dyDescent="0.2">
      <c r="A217" s="26"/>
      <c r="B217" s="27" t="s">
        <v>268</v>
      </c>
      <c r="C217" s="27"/>
      <c r="D217" s="27"/>
      <c r="E217" s="27"/>
      <c r="F217" s="30"/>
      <c r="G217" s="28">
        <v>62</v>
      </c>
      <c r="H217" s="29" t="s">
        <v>146</v>
      </c>
      <c r="I217" s="29">
        <v>1171558.7</v>
      </c>
      <c r="J217" s="29">
        <v>1171558.7</v>
      </c>
      <c r="K217" s="29">
        <v>484696.65888553386</v>
      </c>
      <c r="L217" s="29" t="s">
        <v>542</v>
      </c>
      <c r="M217" s="29"/>
      <c r="N217" s="30"/>
      <c r="O217" s="30"/>
      <c r="P217" s="29">
        <v>694881.81</v>
      </c>
      <c r="Q217" s="29" t="s">
        <v>146</v>
      </c>
      <c r="R217" s="29"/>
      <c r="S217" s="31"/>
      <c r="U217" s="13">
        <f t="shared" si="6"/>
        <v>7.3502845699601889E-5</v>
      </c>
      <c r="V217" s="40">
        <f t="shared" si="7"/>
        <v>492851.3550023362</v>
      </c>
    </row>
    <row r="218" spans="1:22" ht="11.1" customHeight="1" x14ac:dyDescent="0.2">
      <c r="A218" s="32" t="s">
        <v>261</v>
      </c>
      <c r="B218" s="32"/>
      <c r="C218" s="32"/>
      <c r="D218" s="32"/>
      <c r="E218" s="32"/>
      <c r="F218" s="30"/>
      <c r="G218" s="28">
        <v>62</v>
      </c>
      <c r="H218" s="29" t="s">
        <v>146</v>
      </c>
      <c r="I218" s="29">
        <v>1171558.7</v>
      </c>
      <c r="J218" s="29">
        <v>1171558.7</v>
      </c>
      <c r="K218" s="29">
        <v>484696.65888553386</v>
      </c>
      <c r="L218" s="29" t="s">
        <v>542</v>
      </c>
      <c r="M218" s="29"/>
      <c r="N218" s="30"/>
      <c r="O218" s="30"/>
      <c r="P218" s="29">
        <v>694881.81</v>
      </c>
      <c r="Q218" s="29" t="s">
        <v>146</v>
      </c>
      <c r="R218" s="29"/>
      <c r="S218" s="31"/>
      <c r="U218" s="13">
        <f t="shared" si="6"/>
        <v>7.3502845699601889E-5</v>
      </c>
      <c r="V218" s="40">
        <f t="shared" si="7"/>
        <v>492851.3550023362</v>
      </c>
    </row>
    <row r="219" spans="1:22" ht="11.85" customHeight="1" x14ac:dyDescent="0.2">
      <c r="A219" s="24" t="s">
        <v>259</v>
      </c>
      <c r="B219" s="24"/>
      <c r="C219" s="24"/>
      <c r="D219" s="24"/>
      <c r="E219" s="25"/>
      <c r="F219" s="25"/>
      <c r="G219" s="25"/>
      <c r="H219" s="25"/>
      <c r="I219" s="25"/>
      <c r="J219" s="25"/>
      <c r="K219" s="25">
        <v>0</v>
      </c>
      <c r="L219" s="25"/>
      <c r="M219" s="25"/>
      <c r="N219" s="25"/>
      <c r="O219" s="25"/>
      <c r="P219" s="25"/>
      <c r="Q219" s="25"/>
      <c r="R219" s="25"/>
      <c r="S219" s="25"/>
      <c r="U219" s="13">
        <f t="shared" si="6"/>
        <v>0</v>
      </c>
      <c r="V219" s="40">
        <f t="shared" si="7"/>
        <v>0</v>
      </c>
    </row>
    <row r="220" spans="1:22" ht="11.85" customHeight="1" x14ac:dyDescent="0.2">
      <c r="A220" s="26"/>
      <c r="B220" s="27" t="s">
        <v>269</v>
      </c>
      <c r="C220" s="27"/>
      <c r="D220" s="27"/>
      <c r="E220" s="27"/>
      <c r="F220" s="30"/>
      <c r="G220" s="28">
        <v>62</v>
      </c>
      <c r="H220" s="29" t="s">
        <v>146</v>
      </c>
      <c r="I220" s="29">
        <v>15464752.51</v>
      </c>
      <c r="J220" s="29">
        <v>15464752.51</v>
      </c>
      <c r="K220" s="29">
        <v>12863290.937131632</v>
      </c>
      <c r="L220" s="29" t="s">
        <v>543</v>
      </c>
      <c r="M220" s="29"/>
      <c r="N220" s="30"/>
      <c r="O220" s="30"/>
      <c r="P220" s="29">
        <v>2860301.54</v>
      </c>
      <c r="Q220" s="29">
        <v>46004.54</v>
      </c>
      <c r="R220" s="29"/>
      <c r="S220" s="31"/>
      <c r="U220" s="13">
        <f t="shared" si="6"/>
        <v>1.9506808466867537E-3</v>
      </c>
      <c r="V220" s="40">
        <f t="shared" si="7"/>
        <v>13079707.177539634</v>
      </c>
    </row>
    <row r="221" spans="1:22" ht="11.85" customHeight="1" x14ac:dyDescent="0.2">
      <c r="A221" s="32" t="s">
        <v>261</v>
      </c>
      <c r="B221" s="32"/>
      <c r="C221" s="32"/>
      <c r="D221" s="32"/>
      <c r="E221" s="32"/>
      <c r="F221" s="30"/>
      <c r="G221" s="28">
        <v>62</v>
      </c>
      <c r="H221" s="29" t="s">
        <v>146</v>
      </c>
      <c r="I221" s="29">
        <v>15464752.51</v>
      </c>
      <c r="J221" s="29">
        <v>15464752.51</v>
      </c>
      <c r="K221" s="29">
        <v>12863290.937131632</v>
      </c>
      <c r="L221" s="29" t="s">
        <v>543</v>
      </c>
      <c r="M221" s="29"/>
      <c r="N221" s="30"/>
      <c r="O221" s="30"/>
      <c r="P221" s="29">
        <v>2860301.54</v>
      </c>
      <c r="Q221" s="29">
        <v>46004.54</v>
      </c>
      <c r="R221" s="29"/>
      <c r="S221" s="31"/>
      <c r="U221" s="13">
        <f t="shared" si="6"/>
        <v>1.9506808466867537E-3</v>
      </c>
      <c r="V221" s="40">
        <f t="shared" si="7"/>
        <v>13079707.177539634</v>
      </c>
    </row>
    <row r="222" spans="1:22" ht="11.1" customHeight="1" x14ac:dyDescent="0.2">
      <c r="A222" s="24" t="s">
        <v>270</v>
      </c>
      <c r="B222" s="24"/>
      <c r="C222" s="24"/>
      <c r="D222" s="24"/>
      <c r="E222" s="25"/>
      <c r="F222" s="25"/>
      <c r="G222" s="25"/>
      <c r="H222" s="25"/>
      <c r="I222" s="25"/>
      <c r="J222" s="25"/>
      <c r="K222" s="25">
        <v>0</v>
      </c>
      <c r="L222" s="25"/>
      <c r="M222" s="25"/>
      <c r="N222" s="25"/>
      <c r="O222" s="25"/>
      <c r="P222" s="25"/>
      <c r="Q222" s="25"/>
      <c r="R222" s="25"/>
      <c r="S222" s="25"/>
      <c r="U222" s="13">
        <f t="shared" si="6"/>
        <v>0</v>
      </c>
      <c r="V222" s="40">
        <f t="shared" si="7"/>
        <v>0</v>
      </c>
    </row>
    <row r="223" spans="1:22" ht="11.85" customHeight="1" x14ac:dyDescent="0.2">
      <c r="A223" s="26"/>
      <c r="B223" s="27" t="s">
        <v>271</v>
      </c>
      <c r="C223" s="27"/>
      <c r="D223" s="27"/>
      <c r="E223" s="27"/>
      <c r="F223" s="30"/>
      <c r="G223" s="28">
        <v>62</v>
      </c>
      <c r="H223" s="29" t="s">
        <v>146</v>
      </c>
      <c r="I223" s="29">
        <v>230086195.71000001</v>
      </c>
      <c r="J223" s="29">
        <v>230086195.71000001</v>
      </c>
      <c r="K223" s="29">
        <v>187756269.16494852</v>
      </c>
      <c r="L223" s="29" t="s">
        <v>544</v>
      </c>
      <c r="M223" s="29"/>
      <c r="N223" s="30"/>
      <c r="O223" s="30"/>
      <c r="P223" s="29">
        <v>45894566.950000003</v>
      </c>
      <c r="Q223" s="29">
        <v>458033.71</v>
      </c>
      <c r="R223" s="29"/>
      <c r="S223" s="31"/>
      <c r="U223" s="13">
        <f t="shared" si="6"/>
        <v>2.8472694887759255E-2</v>
      </c>
      <c r="V223" s="40">
        <f t="shared" si="7"/>
        <v>190915142.4334071</v>
      </c>
    </row>
    <row r="224" spans="1:22" ht="11.85" customHeight="1" x14ac:dyDescent="0.2">
      <c r="A224" s="32" t="s">
        <v>272</v>
      </c>
      <c r="B224" s="32"/>
      <c r="C224" s="32"/>
      <c r="D224" s="32"/>
      <c r="E224" s="32"/>
      <c r="F224" s="30"/>
      <c r="G224" s="28">
        <v>62</v>
      </c>
      <c r="H224" s="29" t="s">
        <v>146</v>
      </c>
      <c r="I224" s="29">
        <v>230086195.71000001</v>
      </c>
      <c r="J224" s="29">
        <v>230086195.71000001</v>
      </c>
      <c r="K224" s="29">
        <v>187756269.16494852</v>
      </c>
      <c r="L224" s="29" t="s">
        <v>544</v>
      </c>
      <c r="M224" s="29"/>
      <c r="N224" s="30"/>
      <c r="O224" s="30"/>
      <c r="P224" s="29">
        <v>45894566.950000003</v>
      </c>
      <c r="Q224" s="29">
        <v>458033.71</v>
      </c>
      <c r="R224" s="29"/>
      <c r="S224" s="31"/>
      <c r="U224" s="13">
        <f t="shared" si="6"/>
        <v>2.8472694887759255E-2</v>
      </c>
      <c r="V224" s="40">
        <f t="shared" si="7"/>
        <v>190915142.4334071</v>
      </c>
    </row>
    <row r="225" spans="1:22" ht="11.85" customHeight="1" x14ac:dyDescent="0.2">
      <c r="A225" s="24" t="s">
        <v>273</v>
      </c>
      <c r="B225" s="24"/>
      <c r="C225" s="24"/>
      <c r="D225" s="24"/>
      <c r="E225" s="25"/>
      <c r="F225" s="25"/>
      <c r="G225" s="25"/>
      <c r="H225" s="25"/>
      <c r="I225" s="25"/>
      <c r="J225" s="25"/>
      <c r="K225" s="25">
        <v>0</v>
      </c>
      <c r="L225" s="25"/>
      <c r="M225" s="25"/>
      <c r="N225" s="25"/>
      <c r="O225" s="25"/>
      <c r="P225" s="25"/>
      <c r="Q225" s="25"/>
      <c r="R225" s="25"/>
      <c r="S225" s="25"/>
      <c r="U225" s="13">
        <f t="shared" si="6"/>
        <v>0</v>
      </c>
      <c r="V225" s="40">
        <f t="shared" si="7"/>
        <v>0</v>
      </c>
    </row>
    <row r="226" spans="1:22" ht="11.1" customHeight="1" x14ac:dyDescent="0.2">
      <c r="A226" s="26"/>
      <c r="B226" s="27" t="s">
        <v>274</v>
      </c>
      <c r="C226" s="27"/>
      <c r="D226" s="27"/>
      <c r="E226" s="27"/>
      <c r="F226" s="30"/>
      <c r="G226" s="28">
        <v>62</v>
      </c>
      <c r="H226" s="29" t="s">
        <v>275</v>
      </c>
      <c r="I226" s="29">
        <v>1504844244.0599999</v>
      </c>
      <c r="J226" s="29">
        <v>1504844244.0599999</v>
      </c>
      <c r="K226" s="29">
        <v>1456044647.4507096</v>
      </c>
      <c r="L226" s="29" t="s">
        <v>350</v>
      </c>
      <c r="M226" s="29"/>
      <c r="N226" s="30"/>
      <c r="O226" s="30"/>
      <c r="P226" s="29">
        <v>76548444.530000001</v>
      </c>
      <c r="Q226" s="29">
        <v>3742577.82</v>
      </c>
      <c r="R226" s="29"/>
      <c r="S226" s="31"/>
      <c r="U226" s="13">
        <f t="shared" si="6"/>
        <v>0.22080495726828486</v>
      </c>
      <c r="V226" s="40">
        <f t="shared" si="7"/>
        <v>1480541621.8258955</v>
      </c>
    </row>
    <row r="227" spans="1:22" ht="11.85" customHeight="1" x14ac:dyDescent="0.2">
      <c r="A227" s="32" t="s">
        <v>276</v>
      </c>
      <c r="B227" s="32"/>
      <c r="C227" s="32"/>
      <c r="D227" s="32"/>
      <c r="E227" s="32"/>
      <c r="F227" s="30"/>
      <c r="G227" s="28">
        <v>62</v>
      </c>
      <c r="H227" s="29" t="s">
        <v>275</v>
      </c>
      <c r="I227" s="29">
        <v>1504844244.0599999</v>
      </c>
      <c r="J227" s="29">
        <v>1504844244.0599999</v>
      </c>
      <c r="K227" s="29">
        <v>1456044647.4507096</v>
      </c>
      <c r="L227" s="29" t="s">
        <v>350</v>
      </c>
      <c r="M227" s="29"/>
      <c r="N227" s="30"/>
      <c r="O227" s="30"/>
      <c r="P227" s="29">
        <v>76548444.530000001</v>
      </c>
      <c r="Q227" s="29">
        <v>3742577.82</v>
      </c>
      <c r="R227" s="29"/>
      <c r="S227" s="31"/>
      <c r="U227" s="13">
        <f t="shared" si="6"/>
        <v>0.22080495726828486</v>
      </c>
      <c r="V227" s="40">
        <f t="shared" si="7"/>
        <v>1480541621.8258955</v>
      </c>
    </row>
    <row r="228" spans="1:22" ht="11.85" customHeight="1" x14ac:dyDescent="0.2">
      <c r="A228" s="24" t="s">
        <v>277</v>
      </c>
      <c r="B228" s="24"/>
      <c r="C228" s="24"/>
      <c r="D228" s="24"/>
      <c r="E228" s="25"/>
      <c r="F228" s="25"/>
      <c r="G228" s="25"/>
      <c r="H228" s="25"/>
      <c r="I228" s="25"/>
      <c r="J228" s="25"/>
      <c r="K228" s="25">
        <v>0</v>
      </c>
      <c r="L228" s="25"/>
      <c r="M228" s="25"/>
      <c r="N228" s="25"/>
      <c r="O228" s="25"/>
      <c r="P228" s="25"/>
      <c r="Q228" s="25"/>
      <c r="R228" s="25"/>
      <c r="S228" s="25"/>
      <c r="U228" s="13">
        <f t="shared" si="6"/>
        <v>0</v>
      </c>
      <c r="V228" s="40">
        <f t="shared" si="7"/>
        <v>0</v>
      </c>
    </row>
    <row r="229" spans="1:22" ht="11.85" customHeight="1" x14ac:dyDescent="0.2">
      <c r="A229" s="26"/>
      <c r="B229" s="27" t="s">
        <v>278</v>
      </c>
      <c r="C229" s="27"/>
      <c r="D229" s="27"/>
      <c r="E229" s="27"/>
      <c r="F229" s="30"/>
      <c r="G229" s="28">
        <v>62</v>
      </c>
      <c r="H229" s="29" t="s">
        <v>146</v>
      </c>
      <c r="I229" s="29">
        <v>133445541.73</v>
      </c>
      <c r="J229" s="29">
        <v>133445541.73</v>
      </c>
      <c r="K229" s="29">
        <v>120225968.42862472</v>
      </c>
      <c r="L229" s="29" t="s">
        <v>545</v>
      </c>
      <c r="M229" s="29"/>
      <c r="N229" s="30"/>
      <c r="O229" s="30"/>
      <c r="P229" s="29">
        <v>15434186.91</v>
      </c>
      <c r="Q229" s="29">
        <v>212260.03</v>
      </c>
      <c r="R229" s="29"/>
      <c r="S229" s="31"/>
      <c r="U229" s="13">
        <f t="shared" si="6"/>
        <v>1.8231920201004208E-2</v>
      </c>
      <c r="V229" s="40">
        <f t="shared" si="7"/>
        <v>122248689.69131707</v>
      </c>
    </row>
    <row r="230" spans="1:22" ht="11.1" customHeight="1" x14ac:dyDescent="0.2">
      <c r="A230" s="32" t="s">
        <v>279</v>
      </c>
      <c r="B230" s="32"/>
      <c r="C230" s="32"/>
      <c r="D230" s="32"/>
      <c r="E230" s="32"/>
      <c r="F230" s="30"/>
      <c r="G230" s="28">
        <v>62</v>
      </c>
      <c r="H230" s="29" t="s">
        <v>146</v>
      </c>
      <c r="I230" s="29">
        <v>133445541.73</v>
      </c>
      <c r="J230" s="29">
        <v>133445541.73</v>
      </c>
      <c r="K230" s="29">
        <v>120225968.42862472</v>
      </c>
      <c r="L230" s="29" t="s">
        <v>545</v>
      </c>
      <c r="M230" s="29"/>
      <c r="N230" s="30"/>
      <c r="O230" s="30"/>
      <c r="P230" s="29">
        <v>15434186.91</v>
      </c>
      <c r="Q230" s="29">
        <v>212260.03</v>
      </c>
      <c r="R230" s="29"/>
      <c r="S230" s="31"/>
      <c r="U230" s="13">
        <f t="shared" si="6"/>
        <v>1.8231920201004208E-2</v>
      </c>
      <c r="V230" s="40">
        <f t="shared" si="7"/>
        <v>122248689.69131707</v>
      </c>
    </row>
    <row r="231" spans="1:22" ht="11.85" customHeight="1" x14ac:dyDescent="0.2">
      <c r="A231" s="24" t="s">
        <v>280</v>
      </c>
      <c r="B231" s="24"/>
      <c r="C231" s="24"/>
      <c r="D231" s="24"/>
      <c r="E231" s="25"/>
      <c r="F231" s="25"/>
      <c r="G231" s="25"/>
      <c r="H231" s="25"/>
      <c r="I231" s="25"/>
      <c r="J231" s="25"/>
      <c r="K231" s="25">
        <v>0</v>
      </c>
      <c r="L231" s="25"/>
      <c r="M231" s="25"/>
      <c r="N231" s="25"/>
      <c r="O231" s="25"/>
      <c r="P231" s="25"/>
      <c r="Q231" s="25"/>
      <c r="R231" s="25"/>
      <c r="S231" s="25"/>
      <c r="U231" s="13">
        <f t="shared" si="6"/>
        <v>0</v>
      </c>
      <c r="V231" s="40">
        <f t="shared" si="7"/>
        <v>0</v>
      </c>
    </row>
    <row r="232" spans="1:22" ht="11.85" customHeight="1" x14ac:dyDescent="0.2">
      <c r="A232" s="26"/>
      <c r="B232" s="27" t="s">
        <v>281</v>
      </c>
      <c r="C232" s="27"/>
      <c r="D232" s="27"/>
      <c r="E232" s="27"/>
      <c r="F232" s="30"/>
      <c r="G232" s="28">
        <v>62</v>
      </c>
      <c r="H232" s="29" t="s">
        <v>146</v>
      </c>
      <c r="I232" s="29">
        <v>12692068.640000001</v>
      </c>
      <c r="J232" s="29">
        <v>12692068.640000001</v>
      </c>
      <c r="K232" s="29">
        <v>10242838.307029335</v>
      </c>
      <c r="L232" s="29" t="s">
        <v>546</v>
      </c>
      <c r="M232" s="29"/>
      <c r="N232" s="30"/>
      <c r="O232" s="30"/>
      <c r="P232" s="29">
        <v>2620846.88</v>
      </c>
      <c r="Q232" s="29">
        <v>2139.0100000000002</v>
      </c>
      <c r="R232" s="29"/>
      <c r="S232" s="31"/>
      <c r="U232" s="13">
        <f t="shared" si="6"/>
        <v>1.5532967884256627E-3</v>
      </c>
      <c r="V232" s="40">
        <f t="shared" si="7"/>
        <v>10415167.189921619</v>
      </c>
    </row>
    <row r="233" spans="1:22" ht="11.85" customHeight="1" x14ac:dyDescent="0.2">
      <c r="A233" s="32" t="s">
        <v>282</v>
      </c>
      <c r="B233" s="32"/>
      <c r="C233" s="32"/>
      <c r="D233" s="32"/>
      <c r="E233" s="32"/>
      <c r="F233" s="30"/>
      <c r="G233" s="28">
        <v>62</v>
      </c>
      <c r="H233" s="29" t="s">
        <v>146</v>
      </c>
      <c r="I233" s="29">
        <v>12692068.640000001</v>
      </c>
      <c r="J233" s="29">
        <v>12692068.640000001</v>
      </c>
      <c r="K233" s="29">
        <v>10242838.307029335</v>
      </c>
      <c r="L233" s="29" t="s">
        <v>546</v>
      </c>
      <c r="M233" s="29"/>
      <c r="N233" s="30"/>
      <c r="O233" s="30"/>
      <c r="P233" s="29">
        <v>2620846.88</v>
      </c>
      <c r="Q233" s="29">
        <v>2139.0100000000002</v>
      </c>
      <c r="R233" s="29"/>
      <c r="S233" s="31"/>
      <c r="U233" s="13">
        <f t="shared" si="6"/>
        <v>1.5532967884256627E-3</v>
      </c>
      <c r="V233" s="40">
        <f t="shared" si="7"/>
        <v>10415167.189921619</v>
      </c>
    </row>
    <row r="234" spans="1:22" ht="11.1" customHeight="1" x14ac:dyDescent="0.2">
      <c r="A234" s="24" t="s">
        <v>280</v>
      </c>
      <c r="B234" s="24"/>
      <c r="C234" s="24"/>
      <c r="D234" s="24"/>
      <c r="E234" s="25"/>
      <c r="F234" s="25"/>
      <c r="G234" s="25"/>
      <c r="H234" s="25"/>
      <c r="I234" s="25"/>
      <c r="J234" s="25"/>
      <c r="K234" s="25">
        <v>0</v>
      </c>
      <c r="L234" s="25"/>
      <c r="M234" s="25"/>
      <c r="N234" s="25"/>
      <c r="O234" s="25"/>
      <c r="P234" s="25"/>
      <c r="Q234" s="25"/>
      <c r="R234" s="25"/>
      <c r="S234" s="25"/>
      <c r="U234" s="13">
        <f t="shared" si="6"/>
        <v>0</v>
      </c>
      <c r="V234" s="40">
        <f t="shared" si="7"/>
        <v>0</v>
      </c>
    </row>
    <row r="235" spans="1:22" ht="11.85" customHeight="1" x14ac:dyDescent="0.2">
      <c r="A235" s="26"/>
      <c r="B235" s="27" t="s">
        <v>283</v>
      </c>
      <c r="C235" s="27"/>
      <c r="D235" s="27"/>
      <c r="E235" s="27"/>
      <c r="F235" s="30"/>
      <c r="G235" s="28">
        <v>62</v>
      </c>
      <c r="H235" s="29" t="s">
        <v>146</v>
      </c>
      <c r="I235" s="29">
        <v>12322970.800000001</v>
      </c>
      <c r="J235" s="29">
        <v>12322970.800000001</v>
      </c>
      <c r="K235" s="29">
        <v>6572293.7536983052</v>
      </c>
      <c r="L235" s="29" t="s">
        <v>547</v>
      </c>
      <c r="M235" s="29"/>
      <c r="N235" s="30"/>
      <c r="O235" s="30"/>
      <c r="P235" s="29">
        <v>5872108.8600000003</v>
      </c>
      <c r="Q235" s="29">
        <v>12686.94</v>
      </c>
      <c r="R235" s="29"/>
      <c r="S235" s="31"/>
      <c r="U235" s="13">
        <f t="shared" si="6"/>
        <v>9.966693287742029E-4</v>
      </c>
      <c r="V235" s="40">
        <f t="shared" si="7"/>
        <v>6682868.186942799</v>
      </c>
    </row>
    <row r="236" spans="1:22" ht="11.85" customHeight="1" x14ac:dyDescent="0.2">
      <c r="A236" s="32" t="s">
        <v>282</v>
      </c>
      <c r="B236" s="32"/>
      <c r="C236" s="32"/>
      <c r="D236" s="32"/>
      <c r="E236" s="32"/>
      <c r="F236" s="30"/>
      <c r="G236" s="28">
        <v>62</v>
      </c>
      <c r="H236" s="29" t="s">
        <v>146</v>
      </c>
      <c r="I236" s="29">
        <v>12322970.800000001</v>
      </c>
      <c r="J236" s="29">
        <v>12322970.800000001</v>
      </c>
      <c r="K236" s="29">
        <v>6572293.7536983052</v>
      </c>
      <c r="L236" s="29" t="s">
        <v>547</v>
      </c>
      <c r="M236" s="29"/>
      <c r="N236" s="30"/>
      <c r="O236" s="30"/>
      <c r="P236" s="29">
        <v>5872108.8600000003</v>
      </c>
      <c r="Q236" s="29">
        <v>12686.94</v>
      </c>
      <c r="R236" s="29"/>
      <c r="S236" s="31"/>
      <c r="U236" s="13">
        <f t="shared" si="6"/>
        <v>9.966693287742029E-4</v>
      </c>
      <c r="V236" s="40">
        <f t="shared" si="7"/>
        <v>6682868.186942799</v>
      </c>
    </row>
    <row r="237" spans="1:22" ht="11.85" customHeight="1" x14ac:dyDescent="0.2">
      <c r="A237" s="24" t="s">
        <v>280</v>
      </c>
      <c r="B237" s="24"/>
      <c r="C237" s="24"/>
      <c r="D237" s="24"/>
      <c r="E237" s="25"/>
      <c r="F237" s="25"/>
      <c r="G237" s="25"/>
      <c r="H237" s="25"/>
      <c r="I237" s="25"/>
      <c r="J237" s="25"/>
      <c r="K237" s="25">
        <v>0</v>
      </c>
      <c r="L237" s="25"/>
      <c r="M237" s="25"/>
      <c r="N237" s="25"/>
      <c r="O237" s="25"/>
      <c r="P237" s="25"/>
      <c r="Q237" s="25"/>
      <c r="R237" s="25"/>
      <c r="S237" s="25"/>
      <c r="U237" s="13">
        <f t="shared" si="6"/>
        <v>0</v>
      </c>
      <c r="V237" s="40">
        <f t="shared" si="7"/>
        <v>0</v>
      </c>
    </row>
    <row r="238" spans="1:22" ht="11.1" customHeight="1" x14ac:dyDescent="0.2">
      <c r="A238" s="26"/>
      <c r="B238" s="27" t="s">
        <v>284</v>
      </c>
      <c r="C238" s="27"/>
      <c r="D238" s="27"/>
      <c r="E238" s="27"/>
      <c r="F238" s="30"/>
      <c r="G238" s="28">
        <v>62</v>
      </c>
      <c r="H238" s="29" t="s">
        <v>146</v>
      </c>
      <c r="I238" s="29">
        <v>6351988.7199999997</v>
      </c>
      <c r="J238" s="29">
        <v>6351988.7199999997</v>
      </c>
      <c r="K238" s="29">
        <v>4273532.9824701045</v>
      </c>
      <c r="L238" s="29" t="s">
        <v>548</v>
      </c>
      <c r="M238" s="29"/>
      <c r="N238" s="30"/>
      <c r="O238" s="30"/>
      <c r="P238" s="29">
        <v>2153222.86</v>
      </c>
      <c r="Q238" s="29">
        <v>4057.44</v>
      </c>
      <c r="R238" s="29"/>
      <c r="S238" s="31"/>
      <c r="U238" s="13">
        <f t="shared" si="6"/>
        <v>6.4806890999601779E-4</v>
      </c>
      <c r="V238" s="40">
        <f t="shared" si="7"/>
        <v>4345432.307910691</v>
      </c>
    </row>
    <row r="239" spans="1:22" ht="11.85" customHeight="1" x14ac:dyDescent="0.2">
      <c r="A239" s="32" t="s">
        <v>282</v>
      </c>
      <c r="B239" s="32"/>
      <c r="C239" s="32"/>
      <c r="D239" s="32"/>
      <c r="E239" s="32"/>
      <c r="F239" s="30"/>
      <c r="G239" s="28">
        <v>62</v>
      </c>
      <c r="H239" s="29" t="s">
        <v>146</v>
      </c>
      <c r="I239" s="29">
        <v>6351988.7199999997</v>
      </c>
      <c r="J239" s="29">
        <v>6351988.7199999997</v>
      </c>
      <c r="K239" s="29">
        <v>4273532.9824701045</v>
      </c>
      <c r="L239" s="29" t="s">
        <v>548</v>
      </c>
      <c r="M239" s="29"/>
      <c r="N239" s="30"/>
      <c r="O239" s="30"/>
      <c r="P239" s="29">
        <v>2153222.86</v>
      </c>
      <c r="Q239" s="29">
        <v>4057.44</v>
      </c>
      <c r="R239" s="29"/>
      <c r="S239" s="31"/>
      <c r="U239" s="13">
        <f t="shared" si="6"/>
        <v>6.4806890999601779E-4</v>
      </c>
      <c r="V239" s="40">
        <f t="shared" si="7"/>
        <v>4345432.307910691</v>
      </c>
    </row>
    <row r="240" spans="1:22" ht="11.85" customHeight="1" x14ac:dyDescent="0.2">
      <c r="A240" s="24" t="s">
        <v>285</v>
      </c>
      <c r="B240" s="24"/>
      <c r="C240" s="24"/>
      <c r="D240" s="24"/>
      <c r="E240" s="25"/>
      <c r="F240" s="25"/>
      <c r="G240" s="25"/>
      <c r="H240" s="25"/>
      <c r="I240" s="25"/>
      <c r="J240" s="25"/>
      <c r="K240" s="25">
        <v>0</v>
      </c>
      <c r="L240" s="25"/>
      <c r="M240" s="25"/>
      <c r="N240" s="25"/>
      <c r="O240" s="25"/>
      <c r="P240" s="25"/>
      <c r="Q240" s="25"/>
      <c r="R240" s="25"/>
      <c r="S240" s="25"/>
      <c r="U240" s="13">
        <f t="shared" si="6"/>
        <v>0</v>
      </c>
      <c r="V240" s="40">
        <f t="shared" si="7"/>
        <v>0</v>
      </c>
    </row>
    <row r="241" spans="1:22" ht="11.85" customHeight="1" x14ac:dyDescent="0.2">
      <c r="A241" s="26"/>
      <c r="B241" s="27" t="s">
        <v>286</v>
      </c>
      <c r="C241" s="27"/>
      <c r="D241" s="27"/>
      <c r="E241" s="27"/>
      <c r="F241" s="30"/>
      <c r="G241" s="28">
        <v>62</v>
      </c>
      <c r="H241" s="29" t="s">
        <v>287</v>
      </c>
      <c r="I241" s="29">
        <v>347818178.38999999</v>
      </c>
      <c r="J241" s="29">
        <v>347818178.38999999</v>
      </c>
      <c r="K241" s="29">
        <v>325171221.3270849</v>
      </c>
      <c r="L241" s="29" t="s">
        <v>549</v>
      </c>
      <c r="M241" s="29"/>
      <c r="N241" s="30"/>
      <c r="O241" s="30"/>
      <c r="P241" s="29">
        <v>28626806.260000002</v>
      </c>
      <c r="Q241" s="29">
        <v>582481.47</v>
      </c>
      <c r="R241" s="29"/>
      <c r="S241" s="31"/>
      <c r="U241" s="13">
        <f t="shared" si="6"/>
        <v>4.931127473028505E-2</v>
      </c>
      <c r="V241" s="40">
        <f t="shared" si="7"/>
        <v>330642008.97796094</v>
      </c>
    </row>
    <row r="242" spans="1:22" ht="11.1" customHeight="1" x14ac:dyDescent="0.2">
      <c r="A242" s="32" t="s">
        <v>288</v>
      </c>
      <c r="B242" s="32"/>
      <c r="C242" s="32"/>
      <c r="D242" s="32"/>
      <c r="E242" s="32"/>
      <c r="F242" s="30"/>
      <c r="G242" s="28">
        <v>62</v>
      </c>
      <c r="H242" s="29" t="s">
        <v>287</v>
      </c>
      <c r="I242" s="29">
        <v>347818178.38999999</v>
      </c>
      <c r="J242" s="29">
        <v>347818178.38999999</v>
      </c>
      <c r="K242" s="29">
        <v>325171221.3270849</v>
      </c>
      <c r="L242" s="29" t="s">
        <v>549</v>
      </c>
      <c r="M242" s="29"/>
      <c r="N242" s="30"/>
      <c r="O242" s="30"/>
      <c r="P242" s="29">
        <v>28626806.260000002</v>
      </c>
      <c r="Q242" s="29">
        <v>582481.47</v>
      </c>
      <c r="R242" s="29"/>
      <c r="S242" s="31"/>
      <c r="U242" s="13">
        <f t="shared" si="6"/>
        <v>4.931127473028505E-2</v>
      </c>
      <c r="V242" s="40">
        <f t="shared" si="7"/>
        <v>330642008.97796094</v>
      </c>
    </row>
    <row r="243" spans="1:22" ht="11.85" customHeight="1" x14ac:dyDescent="0.2">
      <c r="A243" s="24" t="s">
        <v>289</v>
      </c>
      <c r="B243" s="24"/>
      <c r="C243" s="24"/>
      <c r="D243" s="24"/>
      <c r="E243" s="25"/>
      <c r="F243" s="25"/>
      <c r="G243" s="25"/>
      <c r="H243" s="25"/>
      <c r="I243" s="25"/>
      <c r="J243" s="25"/>
      <c r="K243" s="25">
        <v>0</v>
      </c>
      <c r="L243" s="25"/>
      <c r="M243" s="25"/>
      <c r="N243" s="25"/>
      <c r="O243" s="25"/>
      <c r="P243" s="25"/>
      <c r="Q243" s="25"/>
      <c r="R243" s="25"/>
      <c r="S243" s="25"/>
      <c r="U243" s="13">
        <f t="shared" si="6"/>
        <v>0</v>
      </c>
      <c r="V243" s="40">
        <f t="shared" si="7"/>
        <v>0</v>
      </c>
    </row>
    <row r="244" spans="1:22" ht="11.85" customHeight="1" x14ac:dyDescent="0.2">
      <c r="A244" s="26"/>
      <c r="B244" s="27" t="s">
        <v>290</v>
      </c>
      <c r="C244" s="27"/>
      <c r="D244" s="27"/>
      <c r="E244" s="27"/>
      <c r="F244" s="30"/>
      <c r="G244" s="28">
        <v>62</v>
      </c>
      <c r="H244" s="29" t="s">
        <v>146</v>
      </c>
      <c r="I244" s="29">
        <v>13602162.390000001</v>
      </c>
      <c r="J244" s="29">
        <v>13602162.390000001</v>
      </c>
      <c r="K244" s="29">
        <v>11442253.658921076</v>
      </c>
      <c r="L244" s="29" t="s">
        <v>550</v>
      </c>
      <c r="M244" s="29"/>
      <c r="N244" s="30"/>
      <c r="O244" s="30"/>
      <c r="P244" s="29">
        <v>2366640.2599999998</v>
      </c>
      <c r="Q244" s="29">
        <v>17408.52</v>
      </c>
      <c r="R244" s="29"/>
      <c r="S244" s="31"/>
      <c r="U244" s="13">
        <f t="shared" si="6"/>
        <v>1.7351846556590376E-3</v>
      </c>
      <c r="V244" s="40">
        <f t="shared" si="7"/>
        <v>11634761.900455927</v>
      </c>
    </row>
    <row r="245" spans="1:22" ht="11.85" customHeight="1" x14ac:dyDescent="0.2">
      <c r="A245" s="32" t="s">
        <v>291</v>
      </c>
      <c r="B245" s="32"/>
      <c r="C245" s="32"/>
      <c r="D245" s="32"/>
      <c r="E245" s="32"/>
      <c r="F245" s="30"/>
      <c r="G245" s="28">
        <v>62</v>
      </c>
      <c r="H245" s="29" t="s">
        <v>146</v>
      </c>
      <c r="I245" s="29">
        <v>13602162.390000001</v>
      </c>
      <c r="J245" s="29">
        <v>13602162.390000001</v>
      </c>
      <c r="K245" s="29">
        <v>11442253.658921076</v>
      </c>
      <c r="L245" s="29" t="s">
        <v>550</v>
      </c>
      <c r="M245" s="29"/>
      <c r="N245" s="30"/>
      <c r="O245" s="30"/>
      <c r="P245" s="29">
        <v>2366640.2599999998</v>
      </c>
      <c r="Q245" s="29">
        <v>17408.52</v>
      </c>
      <c r="R245" s="29"/>
      <c r="S245" s="31"/>
      <c r="U245" s="13">
        <f t="shared" si="6"/>
        <v>1.7351846556590376E-3</v>
      </c>
      <c r="V245" s="40">
        <f t="shared" si="7"/>
        <v>11634761.900455927</v>
      </c>
    </row>
    <row r="246" spans="1:22" ht="11.1" customHeight="1" x14ac:dyDescent="0.2">
      <c r="A246" s="24" t="s">
        <v>289</v>
      </c>
      <c r="B246" s="24"/>
      <c r="C246" s="24"/>
      <c r="D246" s="24"/>
      <c r="E246" s="25"/>
      <c r="F246" s="25"/>
      <c r="G246" s="25"/>
      <c r="H246" s="25"/>
      <c r="I246" s="25"/>
      <c r="J246" s="25"/>
      <c r="K246" s="25">
        <v>0</v>
      </c>
      <c r="L246" s="25"/>
      <c r="M246" s="25"/>
      <c r="N246" s="25"/>
      <c r="O246" s="25"/>
      <c r="P246" s="25"/>
      <c r="Q246" s="25"/>
      <c r="R246" s="25"/>
      <c r="S246" s="25"/>
      <c r="U246" s="13">
        <f t="shared" si="6"/>
        <v>0</v>
      </c>
      <c r="V246" s="40">
        <f t="shared" si="7"/>
        <v>0</v>
      </c>
    </row>
    <row r="247" spans="1:22" ht="11.85" customHeight="1" x14ac:dyDescent="0.2">
      <c r="A247" s="26"/>
      <c r="B247" s="27" t="s">
        <v>292</v>
      </c>
      <c r="C247" s="27"/>
      <c r="D247" s="27"/>
      <c r="E247" s="27"/>
      <c r="F247" s="30"/>
      <c r="G247" s="28">
        <v>62</v>
      </c>
      <c r="H247" s="29" t="s">
        <v>146</v>
      </c>
      <c r="I247" s="29">
        <v>8449883.5299999993</v>
      </c>
      <c r="J247" s="29">
        <v>8449883.5299999993</v>
      </c>
      <c r="K247" s="29">
        <v>6697979.3010516483</v>
      </c>
      <c r="L247" s="29" t="s">
        <v>551</v>
      </c>
      <c r="M247" s="29"/>
      <c r="N247" s="30"/>
      <c r="O247" s="30"/>
      <c r="P247" s="29">
        <v>1863554.32</v>
      </c>
      <c r="Q247" s="29" t="s">
        <v>552</v>
      </c>
      <c r="R247" s="29"/>
      <c r="S247" s="31"/>
      <c r="U247" s="13">
        <f t="shared" si="6"/>
        <v>1.0157291783201526E-3</v>
      </c>
      <c r="V247" s="40">
        <f t="shared" si="7"/>
        <v>6810668.3093115697</v>
      </c>
    </row>
    <row r="248" spans="1:22" ht="11.85" customHeight="1" x14ac:dyDescent="0.2">
      <c r="A248" s="32" t="s">
        <v>291</v>
      </c>
      <c r="B248" s="32"/>
      <c r="C248" s="32"/>
      <c r="D248" s="32"/>
      <c r="E248" s="32"/>
      <c r="F248" s="30"/>
      <c r="G248" s="28">
        <v>62</v>
      </c>
      <c r="H248" s="29" t="s">
        <v>146</v>
      </c>
      <c r="I248" s="29">
        <v>8449883.5299999993</v>
      </c>
      <c r="J248" s="29">
        <v>8449883.5299999993</v>
      </c>
      <c r="K248" s="29">
        <v>6697979.3010516483</v>
      </c>
      <c r="L248" s="29" t="s">
        <v>551</v>
      </c>
      <c r="M248" s="29"/>
      <c r="N248" s="30"/>
      <c r="O248" s="30"/>
      <c r="P248" s="29">
        <v>1863554.32</v>
      </c>
      <c r="Q248" s="29" t="s">
        <v>552</v>
      </c>
      <c r="R248" s="29"/>
      <c r="S248" s="31"/>
      <c r="U248" s="13">
        <f t="shared" si="6"/>
        <v>1.0157291783201526E-3</v>
      </c>
      <c r="V248" s="40">
        <f t="shared" si="7"/>
        <v>6810668.3093115697</v>
      </c>
    </row>
    <row r="249" spans="1:22" ht="11.85" customHeight="1" x14ac:dyDescent="0.2">
      <c r="A249" s="24" t="s">
        <v>289</v>
      </c>
      <c r="B249" s="24"/>
      <c r="C249" s="24"/>
      <c r="D249" s="24"/>
      <c r="E249" s="25"/>
      <c r="F249" s="25"/>
      <c r="G249" s="25"/>
      <c r="H249" s="25"/>
      <c r="I249" s="25"/>
      <c r="J249" s="25"/>
      <c r="K249" s="25">
        <v>0</v>
      </c>
      <c r="L249" s="25"/>
      <c r="M249" s="25"/>
      <c r="N249" s="25"/>
      <c r="O249" s="25"/>
      <c r="P249" s="25"/>
      <c r="Q249" s="25"/>
      <c r="R249" s="25"/>
      <c r="S249" s="25"/>
      <c r="U249" s="13">
        <f t="shared" si="6"/>
        <v>0</v>
      </c>
      <c r="V249" s="40">
        <f t="shared" si="7"/>
        <v>0</v>
      </c>
    </row>
    <row r="250" spans="1:22" ht="11.1" customHeight="1" x14ac:dyDescent="0.2">
      <c r="A250" s="26"/>
      <c r="B250" s="27" t="s">
        <v>293</v>
      </c>
      <c r="C250" s="27"/>
      <c r="D250" s="27"/>
      <c r="E250" s="27"/>
      <c r="F250" s="30"/>
      <c r="G250" s="28">
        <v>62</v>
      </c>
      <c r="H250" s="29" t="s">
        <v>146</v>
      </c>
      <c r="I250" s="29">
        <v>3570692.49</v>
      </c>
      <c r="J250" s="29">
        <v>3570692.49</v>
      </c>
      <c r="K250" s="29">
        <v>3401422.6037870906</v>
      </c>
      <c r="L250" s="29" t="s">
        <v>553</v>
      </c>
      <c r="M250" s="29"/>
      <c r="N250" s="30"/>
      <c r="O250" s="30"/>
      <c r="P250" s="29">
        <v>225895.76</v>
      </c>
      <c r="Q250" s="29" t="s">
        <v>554</v>
      </c>
      <c r="R250" s="29"/>
      <c r="S250" s="31"/>
      <c r="U250" s="13">
        <f t="shared" si="6"/>
        <v>5.1581589479110501E-4</v>
      </c>
      <c r="V250" s="40">
        <f t="shared" si="7"/>
        <v>3458649.2571799234</v>
      </c>
    </row>
    <row r="251" spans="1:22" ht="11.85" customHeight="1" x14ac:dyDescent="0.2">
      <c r="A251" s="32" t="s">
        <v>291</v>
      </c>
      <c r="B251" s="32"/>
      <c r="C251" s="32"/>
      <c r="D251" s="32"/>
      <c r="E251" s="32"/>
      <c r="F251" s="30"/>
      <c r="G251" s="28">
        <v>62</v>
      </c>
      <c r="H251" s="29" t="s">
        <v>146</v>
      </c>
      <c r="I251" s="29">
        <v>3570692.49</v>
      </c>
      <c r="J251" s="29">
        <v>3570692.49</v>
      </c>
      <c r="K251" s="29">
        <v>3401422.6037870906</v>
      </c>
      <c r="L251" s="29" t="s">
        <v>553</v>
      </c>
      <c r="M251" s="29"/>
      <c r="N251" s="30"/>
      <c r="O251" s="30"/>
      <c r="P251" s="29">
        <v>225895.76</v>
      </c>
      <c r="Q251" s="29" t="s">
        <v>554</v>
      </c>
      <c r="R251" s="29"/>
      <c r="S251" s="31"/>
      <c r="U251" s="13">
        <f t="shared" si="6"/>
        <v>5.1581589479110501E-4</v>
      </c>
      <c r="V251" s="40">
        <f t="shared" si="7"/>
        <v>3458649.2571799234</v>
      </c>
    </row>
    <row r="252" spans="1:22" ht="11.85" customHeight="1" x14ac:dyDescent="0.2">
      <c r="A252" s="24" t="s">
        <v>289</v>
      </c>
      <c r="B252" s="24"/>
      <c r="C252" s="24"/>
      <c r="D252" s="24"/>
      <c r="E252" s="25"/>
      <c r="F252" s="25"/>
      <c r="G252" s="25"/>
      <c r="H252" s="25"/>
      <c r="I252" s="25"/>
      <c r="J252" s="25"/>
      <c r="K252" s="25">
        <v>0</v>
      </c>
      <c r="L252" s="25"/>
      <c r="M252" s="25"/>
      <c r="N252" s="25"/>
      <c r="O252" s="25"/>
      <c r="P252" s="25"/>
      <c r="Q252" s="25"/>
      <c r="R252" s="25"/>
      <c r="S252" s="25"/>
      <c r="U252" s="13">
        <f t="shared" si="6"/>
        <v>0</v>
      </c>
      <c r="V252" s="40">
        <f t="shared" si="7"/>
        <v>0</v>
      </c>
    </row>
    <row r="253" spans="1:22" ht="11.85" customHeight="1" x14ac:dyDescent="0.2">
      <c r="A253" s="26"/>
      <c r="B253" s="27" t="s">
        <v>294</v>
      </c>
      <c r="C253" s="27"/>
      <c r="D253" s="27"/>
      <c r="E253" s="27"/>
      <c r="F253" s="30"/>
      <c r="G253" s="28">
        <v>62</v>
      </c>
      <c r="H253" s="29" t="s">
        <v>146</v>
      </c>
      <c r="I253" s="29">
        <v>2273331.8199999998</v>
      </c>
      <c r="J253" s="29">
        <v>2273331.8199999998</v>
      </c>
      <c r="K253" s="29">
        <v>2127060.3437601351</v>
      </c>
      <c r="L253" s="29" t="s">
        <v>555</v>
      </c>
      <c r="M253" s="29"/>
      <c r="N253" s="30"/>
      <c r="O253" s="30"/>
      <c r="P253" s="29">
        <v>181873.63</v>
      </c>
      <c r="Q253" s="29" t="s">
        <v>387</v>
      </c>
      <c r="R253" s="29"/>
      <c r="S253" s="31"/>
      <c r="U253" s="13">
        <f t="shared" si="6"/>
        <v>3.2256254582119134E-4</v>
      </c>
      <c r="V253" s="40">
        <f t="shared" si="7"/>
        <v>2162846.7070607357</v>
      </c>
    </row>
    <row r="254" spans="1:22" ht="11.1" customHeight="1" x14ac:dyDescent="0.2">
      <c r="A254" s="32" t="s">
        <v>291</v>
      </c>
      <c r="B254" s="32"/>
      <c r="C254" s="32"/>
      <c r="D254" s="32"/>
      <c r="E254" s="32"/>
      <c r="F254" s="30"/>
      <c r="G254" s="28">
        <v>62</v>
      </c>
      <c r="H254" s="29" t="s">
        <v>146</v>
      </c>
      <c r="I254" s="29">
        <v>2273331.8199999998</v>
      </c>
      <c r="J254" s="29">
        <v>2273331.8199999998</v>
      </c>
      <c r="K254" s="29">
        <v>2127060.3437601351</v>
      </c>
      <c r="L254" s="29" t="s">
        <v>555</v>
      </c>
      <c r="M254" s="29"/>
      <c r="N254" s="30"/>
      <c r="O254" s="30"/>
      <c r="P254" s="29">
        <v>181873.63</v>
      </c>
      <c r="Q254" s="29" t="s">
        <v>387</v>
      </c>
      <c r="R254" s="29"/>
      <c r="S254" s="31"/>
      <c r="U254" s="13">
        <f t="shared" si="6"/>
        <v>3.2256254582119134E-4</v>
      </c>
      <c r="V254" s="40">
        <f t="shared" si="7"/>
        <v>2162846.7070607357</v>
      </c>
    </row>
    <row r="255" spans="1:22" ht="11.85" customHeight="1" x14ac:dyDescent="0.2">
      <c r="A255" s="24" t="s">
        <v>289</v>
      </c>
      <c r="B255" s="24"/>
      <c r="C255" s="24"/>
      <c r="D255" s="24"/>
      <c r="E255" s="25"/>
      <c r="F255" s="25"/>
      <c r="G255" s="25"/>
      <c r="H255" s="25"/>
      <c r="I255" s="25"/>
      <c r="J255" s="25"/>
      <c r="K255" s="25">
        <v>0</v>
      </c>
      <c r="L255" s="25"/>
      <c r="M255" s="25"/>
      <c r="N255" s="25"/>
      <c r="O255" s="25"/>
      <c r="P255" s="25"/>
      <c r="Q255" s="25"/>
      <c r="R255" s="25"/>
      <c r="S255" s="25"/>
      <c r="U255" s="13">
        <f t="shared" si="6"/>
        <v>0</v>
      </c>
      <c r="V255" s="40">
        <f t="shared" si="7"/>
        <v>0</v>
      </c>
    </row>
    <row r="256" spans="1:22" ht="11.85" customHeight="1" x14ac:dyDescent="0.2">
      <c r="A256" s="26"/>
      <c r="B256" s="27" t="s">
        <v>295</v>
      </c>
      <c r="C256" s="27"/>
      <c r="D256" s="27"/>
      <c r="E256" s="27"/>
      <c r="F256" s="30"/>
      <c r="G256" s="28">
        <v>62</v>
      </c>
      <c r="H256" s="29" t="s">
        <v>146</v>
      </c>
      <c r="I256" s="29">
        <v>1064883.93</v>
      </c>
      <c r="J256" s="29">
        <v>1064883.93</v>
      </c>
      <c r="K256" s="29">
        <v>790612.88485468202</v>
      </c>
      <c r="L256" s="29" t="s">
        <v>556</v>
      </c>
      <c r="M256" s="29"/>
      <c r="N256" s="30"/>
      <c r="O256" s="30"/>
      <c r="P256" s="29">
        <v>287706.26</v>
      </c>
      <c r="Q256" s="29" t="s">
        <v>296</v>
      </c>
      <c r="R256" s="29"/>
      <c r="S256" s="31"/>
      <c r="U256" s="13">
        <f t="shared" si="6"/>
        <v>1.198941561041679E-4</v>
      </c>
      <c r="V256" s="40">
        <f t="shared" si="7"/>
        <v>803914.4162430818</v>
      </c>
    </row>
    <row r="257" spans="1:22" ht="11.85" customHeight="1" x14ac:dyDescent="0.2">
      <c r="A257" s="32" t="s">
        <v>291</v>
      </c>
      <c r="B257" s="32"/>
      <c r="C257" s="32"/>
      <c r="D257" s="32"/>
      <c r="E257" s="32"/>
      <c r="F257" s="30"/>
      <c r="G257" s="28">
        <v>62</v>
      </c>
      <c r="H257" s="29" t="s">
        <v>146</v>
      </c>
      <c r="I257" s="29">
        <v>1064883.93</v>
      </c>
      <c r="J257" s="29">
        <v>1064883.93</v>
      </c>
      <c r="K257" s="29">
        <v>790612.88485468202</v>
      </c>
      <c r="L257" s="29" t="s">
        <v>556</v>
      </c>
      <c r="M257" s="29"/>
      <c r="N257" s="30"/>
      <c r="O257" s="30"/>
      <c r="P257" s="29">
        <v>287706.26</v>
      </c>
      <c r="Q257" s="29" t="s">
        <v>296</v>
      </c>
      <c r="R257" s="29"/>
      <c r="S257" s="31"/>
      <c r="U257" s="13">
        <f t="shared" si="6"/>
        <v>1.198941561041679E-4</v>
      </c>
      <c r="V257" s="40">
        <f t="shared" si="7"/>
        <v>803914.4162430818</v>
      </c>
    </row>
    <row r="258" spans="1:22" ht="11.1" customHeight="1" x14ac:dyDescent="0.2">
      <c r="A258" s="24" t="s">
        <v>289</v>
      </c>
      <c r="B258" s="24"/>
      <c r="C258" s="24"/>
      <c r="D258" s="24"/>
      <c r="E258" s="25"/>
      <c r="F258" s="25"/>
      <c r="G258" s="25"/>
      <c r="H258" s="25"/>
      <c r="I258" s="25"/>
      <c r="J258" s="25"/>
      <c r="K258" s="25">
        <v>0</v>
      </c>
      <c r="L258" s="25"/>
      <c r="M258" s="25"/>
      <c r="N258" s="25"/>
      <c r="O258" s="25"/>
      <c r="P258" s="25"/>
      <c r="Q258" s="25"/>
      <c r="R258" s="25"/>
      <c r="S258" s="25"/>
      <c r="U258" s="13">
        <f t="shared" si="6"/>
        <v>0</v>
      </c>
      <c r="V258" s="40">
        <f t="shared" si="7"/>
        <v>0</v>
      </c>
    </row>
    <row r="259" spans="1:22" ht="11.85" customHeight="1" x14ac:dyDescent="0.2">
      <c r="A259" s="26"/>
      <c r="B259" s="27" t="s">
        <v>297</v>
      </c>
      <c r="C259" s="27"/>
      <c r="D259" s="27"/>
      <c r="E259" s="27"/>
      <c r="F259" s="30"/>
      <c r="G259" s="28">
        <v>62</v>
      </c>
      <c r="H259" s="29" t="s">
        <v>146</v>
      </c>
      <c r="I259" s="29">
        <v>1040530.72</v>
      </c>
      <c r="J259" s="29">
        <v>1040530.72</v>
      </c>
      <c r="K259" s="29">
        <v>952971.58451914834</v>
      </c>
      <c r="L259" s="29" t="s">
        <v>557</v>
      </c>
      <c r="M259" s="29"/>
      <c r="N259" s="30"/>
      <c r="O259" s="30"/>
      <c r="P259" s="29">
        <v>104489.16</v>
      </c>
      <c r="Q259" s="29">
        <v>1162.2</v>
      </c>
      <c r="R259" s="29"/>
      <c r="S259" s="31"/>
      <c r="U259" s="13">
        <f t="shared" si="6"/>
        <v>1.4451538307293799E-4</v>
      </c>
      <c r="V259" s="40">
        <f t="shared" si="7"/>
        <v>969004.69210765453</v>
      </c>
    </row>
    <row r="260" spans="1:22" ht="11.1" customHeight="1" x14ac:dyDescent="0.2">
      <c r="A260" s="32" t="s">
        <v>291</v>
      </c>
      <c r="B260" s="32"/>
      <c r="C260" s="32"/>
      <c r="D260" s="32"/>
      <c r="E260" s="32"/>
      <c r="F260" s="30"/>
      <c r="G260" s="28">
        <v>62</v>
      </c>
      <c r="H260" s="29" t="s">
        <v>146</v>
      </c>
      <c r="I260" s="29">
        <v>1040530.72</v>
      </c>
      <c r="J260" s="29">
        <v>1040530.72</v>
      </c>
      <c r="K260" s="29">
        <v>952971.58451914834</v>
      </c>
      <c r="L260" s="29" t="s">
        <v>557</v>
      </c>
      <c r="M260" s="29"/>
      <c r="N260" s="30"/>
      <c r="O260" s="30"/>
      <c r="P260" s="29">
        <v>104489.16</v>
      </c>
      <c r="Q260" s="29">
        <v>1162.2</v>
      </c>
      <c r="R260" s="29"/>
      <c r="S260" s="31"/>
      <c r="U260" s="13">
        <f t="shared" si="6"/>
        <v>1.4451538307293799E-4</v>
      </c>
      <c r="V260" s="40">
        <f t="shared" si="7"/>
        <v>969004.69210765453</v>
      </c>
    </row>
    <row r="261" spans="1:22" ht="11.85" customHeight="1" x14ac:dyDescent="0.2">
      <c r="A261" s="24" t="s">
        <v>289</v>
      </c>
      <c r="B261" s="24"/>
      <c r="C261" s="24"/>
      <c r="D261" s="24"/>
      <c r="E261" s="25"/>
      <c r="F261" s="25"/>
      <c r="G261" s="25"/>
      <c r="H261" s="25"/>
      <c r="I261" s="25"/>
      <c r="J261" s="25"/>
      <c r="K261" s="25">
        <v>0</v>
      </c>
      <c r="L261" s="25"/>
      <c r="M261" s="25"/>
      <c r="N261" s="25"/>
      <c r="O261" s="25"/>
      <c r="P261" s="25"/>
      <c r="Q261" s="25"/>
      <c r="R261" s="25"/>
      <c r="S261" s="25"/>
      <c r="U261" s="13">
        <f t="shared" si="6"/>
        <v>0</v>
      </c>
      <c r="V261" s="40">
        <f t="shared" si="7"/>
        <v>0</v>
      </c>
    </row>
    <row r="262" spans="1:22" ht="11.85" customHeight="1" x14ac:dyDescent="0.2">
      <c r="A262" s="26"/>
      <c r="B262" s="27" t="s">
        <v>298</v>
      </c>
      <c r="C262" s="27"/>
      <c r="D262" s="27"/>
      <c r="E262" s="27"/>
      <c r="F262" s="30"/>
      <c r="G262" s="28">
        <v>62</v>
      </c>
      <c r="H262" s="29" t="s">
        <v>146</v>
      </c>
      <c r="I262" s="29">
        <v>5365858.28</v>
      </c>
      <c r="J262" s="29">
        <v>5365858.28</v>
      </c>
      <c r="K262" s="29">
        <v>4927673.1560474997</v>
      </c>
      <c r="L262" s="29" t="s">
        <v>558</v>
      </c>
      <c r="M262" s="29"/>
      <c r="N262" s="30"/>
      <c r="O262" s="30"/>
      <c r="P262" s="29">
        <v>544525.96</v>
      </c>
      <c r="Q262" s="29">
        <v>24807.78</v>
      </c>
      <c r="R262" s="29"/>
      <c r="S262" s="31"/>
      <c r="U262" s="13">
        <f t="shared" si="6"/>
        <v>7.4726737436118054E-4</v>
      </c>
      <c r="V262" s="40">
        <f t="shared" si="7"/>
        <v>5010577.9510648334</v>
      </c>
    </row>
    <row r="263" spans="1:22" ht="11.85" customHeight="1" x14ac:dyDescent="0.2">
      <c r="A263" s="32" t="s">
        <v>291</v>
      </c>
      <c r="B263" s="32"/>
      <c r="C263" s="32"/>
      <c r="D263" s="32"/>
      <c r="E263" s="32"/>
      <c r="F263" s="30"/>
      <c r="G263" s="28">
        <v>62</v>
      </c>
      <c r="H263" s="29" t="s">
        <v>146</v>
      </c>
      <c r="I263" s="29">
        <v>5365858.28</v>
      </c>
      <c r="J263" s="29">
        <v>5365858.28</v>
      </c>
      <c r="K263" s="29">
        <v>4927673.1560474997</v>
      </c>
      <c r="L263" s="29" t="s">
        <v>558</v>
      </c>
      <c r="M263" s="29"/>
      <c r="N263" s="30"/>
      <c r="O263" s="30"/>
      <c r="P263" s="29">
        <v>544525.96</v>
      </c>
      <c r="Q263" s="29">
        <v>24807.78</v>
      </c>
      <c r="R263" s="29"/>
      <c r="S263" s="31"/>
      <c r="U263" s="13">
        <f t="shared" si="6"/>
        <v>7.4726737436118054E-4</v>
      </c>
      <c r="V263" s="40">
        <f t="shared" si="7"/>
        <v>5010577.9510648334</v>
      </c>
    </row>
    <row r="264" spans="1:22" ht="11.1" customHeight="1" x14ac:dyDescent="0.2">
      <c r="A264" s="24" t="s">
        <v>289</v>
      </c>
      <c r="B264" s="24"/>
      <c r="C264" s="24"/>
      <c r="D264" s="24"/>
      <c r="E264" s="25"/>
      <c r="F264" s="25"/>
      <c r="G264" s="25"/>
      <c r="H264" s="25"/>
      <c r="I264" s="25"/>
      <c r="J264" s="25"/>
      <c r="K264" s="25">
        <v>0</v>
      </c>
      <c r="L264" s="25"/>
      <c r="M264" s="25"/>
      <c r="N264" s="25"/>
      <c r="O264" s="25"/>
      <c r="P264" s="25"/>
      <c r="Q264" s="25"/>
      <c r="R264" s="25"/>
      <c r="S264" s="25"/>
      <c r="U264" s="13">
        <f t="shared" si="6"/>
        <v>0</v>
      </c>
      <c r="V264" s="40">
        <f t="shared" si="7"/>
        <v>0</v>
      </c>
    </row>
    <row r="265" spans="1:22" ht="11.85" customHeight="1" x14ac:dyDescent="0.2">
      <c r="A265" s="26"/>
      <c r="B265" s="27" t="s">
        <v>299</v>
      </c>
      <c r="C265" s="27"/>
      <c r="D265" s="27"/>
      <c r="E265" s="27"/>
      <c r="F265" s="30"/>
      <c r="G265" s="28">
        <v>62</v>
      </c>
      <c r="H265" s="29" t="s">
        <v>146</v>
      </c>
      <c r="I265" s="29">
        <v>2631919.9</v>
      </c>
      <c r="J265" s="29">
        <v>2631919.9</v>
      </c>
      <c r="K265" s="29">
        <v>2445467.4024801962</v>
      </c>
      <c r="L265" s="29" t="s">
        <v>559</v>
      </c>
      <c r="M265" s="29"/>
      <c r="N265" s="30"/>
      <c r="O265" s="30"/>
      <c r="P265" s="29">
        <v>226916.38</v>
      </c>
      <c r="Q265" s="29" t="s">
        <v>560</v>
      </c>
      <c r="R265" s="29"/>
      <c r="S265" s="31"/>
      <c r="U265" s="13">
        <f t="shared" si="6"/>
        <v>3.7084805486632753E-4</v>
      </c>
      <c r="V265" s="40">
        <f t="shared" si="7"/>
        <v>2486610.7509336905</v>
      </c>
    </row>
    <row r="266" spans="1:22" ht="11.85" customHeight="1" x14ac:dyDescent="0.2">
      <c r="A266" s="32" t="s">
        <v>291</v>
      </c>
      <c r="B266" s="32"/>
      <c r="C266" s="32"/>
      <c r="D266" s="32"/>
      <c r="E266" s="32"/>
      <c r="F266" s="30"/>
      <c r="G266" s="28">
        <v>62</v>
      </c>
      <c r="H266" s="29" t="s">
        <v>146</v>
      </c>
      <c r="I266" s="29">
        <v>2631919.9</v>
      </c>
      <c r="J266" s="29">
        <v>2631919.9</v>
      </c>
      <c r="K266" s="29">
        <v>2445467.4024801962</v>
      </c>
      <c r="L266" s="29" t="s">
        <v>559</v>
      </c>
      <c r="M266" s="29"/>
      <c r="N266" s="30"/>
      <c r="O266" s="30"/>
      <c r="P266" s="29">
        <v>226916.38</v>
      </c>
      <c r="Q266" s="29" t="s">
        <v>560</v>
      </c>
      <c r="R266" s="29"/>
      <c r="S266" s="31"/>
      <c r="U266" s="13">
        <f t="shared" si="6"/>
        <v>3.7084805486632753E-4</v>
      </c>
      <c r="V266" s="40">
        <f t="shared" si="7"/>
        <v>2486610.7509336905</v>
      </c>
    </row>
    <row r="267" spans="1:22" ht="11.85" customHeight="1" x14ac:dyDescent="0.2">
      <c r="A267" s="24" t="s">
        <v>289</v>
      </c>
      <c r="B267" s="24"/>
      <c r="C267" s="24"/>
      <c r="D267" s="24"/>
      <c r="E267" s="25"/>
      <c r="F267" s="25"/>
      <c r="G267" s="25"/>
      <c r="H267" s="25"/>
      <c r="I267" s="25"/>
      <c r="J267" s="25"/>
      <c r="K267" s="25">
        <v>0</v>
      </c>
      <c r="L267" s="25"/>
      <c r="M267" s="25"/>
      <c r="N267" s="25"/>
      <c r="O267" s="25"/>
      <c r="P267" s="25"/>
      <c r="Q267" s="25"/>
      <c r="R267" s="25"/>
      <c r="S267" s="25"/>
      <c r="U267" s="13">
        <f t="shared" si="6"/>
        <v>0</v>
      </c>
      <c r="V267" s="40">
        <f t="shared" si="7"/>
        <v>0</v>
      </c>
    </row>
    <row r="268" spans="1:22" ht="11.1" customHeight="1" x14ac:dyDescent="0.2">
      <c r="A268" s="26"/>
      <c r="B268" s="27" t="s">
        <v>300</v>
      </c>
      <c r="C268" s="27"/>
      <c r="D268" s="27"/>
      <c r="E268" s="27"/>
      <c r="F268" s="30"/>
      <c r="G268" s="28">
        <v>62</v>
      </c>
      <c r="H268" s="29" t="s">
        <v>146</v>
      </c>
      <c r="I268" s="29">
        <v>2631655.5499999998</v>
      </c>
      <c r="J268" s="29">
        <v>2631655.5499999998</v>
      </c>
      <c r="K268" s="29">
        <v>1658576.5725775608</v>
      </c>
      <c r="L268" s="29" t="s">
        <v>561</v>
      </c>
      <c r="M268" s="29"/>
      <c r="N268" s="30"/>
      <c r="O268" s="30"/>
      <c r="P268" s="29">
        <v>1001117.7</v>
      </c>
      <c r="Q268" s="29" t="s">
        <v>562</v>
      </c>
      <c r="R268" s="29"/>
      <c r="S268" s="31"/>
      <c r="U268" s="13">
        <f t="shared" si="6"/>
        <v>2.5151833762471497E-4</v>
      </c>
      <c r="V268" s="40">
        <f t="shared" si="7"/>
        <v>1686481.0107202048</v>
      </c>
    </row>
    <row r="269" spans="1:22" ht="11.85" customHeight="1" x14ac:dyDescent="0.2">
      <c r="A269" s="32" t="s">
        <v>291</v>
      </c>
      <c r="B269" s="32"/>
      <c r="C269" s="32"/>
      <c r="D269" s="32"/>
      <c r="E269" s="32"/>
      <c r="F269" s="30"/>
      <c r="G269" s="28">
        <v>62</v>
      </c>
      <c r="H269" s="29" t="s">
        <v>146</v>
      </c>
      <c r="I269" s="29">
        <v>2631655.5499999998</v>
      </c>
      <c r="J269" s="29">
        <v>2631655.5499999998</v>
      </c>
      <c r="K269" s="29">
        <v>1658576.5725775608</v>
      </c>
      <c r="L269" s="29" t="s">
        <v>561</v>
      </c>
      <c r="M269" s="29"/>
      <c r="N269" s="30"/>
      <c r="O269" s="30"/>
      <c r="P269" s="29">
        <v>1001117.7</v>
      </c>
      <c r="Q269" s="29" t="s">
        <v>562</v>
      </c>
      <c r="R269" s="29"/>
      <c r="S269" s="31"/>
      <c r="U269" s="13">
        <f t="shared" si="6"/>
        <v>2.5151833762471497E-4</v>
      </c>
      <c r="V269" s="40">
        <f t="shared" si="7"/>
        <v>1686481.0107202048</v>
      </c>
    </row>
    <row r="270" spans="1:22" ht="11.85" customHeight="1" x14ac:dyDescent="0.2">
      <c r="A270" s="24" t="s">
        <v>289</v>
      </c>
      <c r="B270" s="24"/>
      <c r="C270" s="24"/>
      <c r="D270" s="24"/>
      <c r="E270" s="25"/>
      <c r="F270" s="25"/>
      <c r="G270" s="25"/>
      <c r="H270" s="25"/>
      <c r="I270" s="25"/>
      <c r="J270" s="25"/>
      <c r="K270" s="25">
        <v>0</v>
      </c>
      <c r="L270" s="25"/>
      <c r="M270" s="25"/>
      <c r="N270" s="25"/>
      <c r="O270" s="25"/>
      <c r="P270" s="25"/>
      <c r="Q270" s="25"/>
      <c r="R270" s="25"/>
      <c r="S270" s="25"/>
      <c r="U270" s="13">
        <f t="shared" ref="U270:U333" si="8">K270/$U$6</f>
        <v>0</v>
      </c>
      <c r="V270" s="40">
        <f t="shared" ref="V270:V333" si="9">U270*$V$6</f>
        <v>0</v>
      </c>
    </row>
    <row r="271" spans="1:22" ht="11.85" customHeight="1" x14ac:dyDescent="0.2">
      <c r="A271" s="26"/>
      <c r="B271" s="27" t="s">
        <v>301</v>
      </c>
      <c r="C271" s="27"/>
      <c r="D271" s="27"/>
      <c r="E271" s="27"/>
      <c r="F271" s="30"/>
      <c r="G271" s="28">
        <v>62</v>
      </c>
      <c r="H271" s="29" t="s">
        <v>146</v>
      </c>
      <c r="I271" s="29">
        <v>9148983.7400000002</v>
      </c>
      <c r="J271" s="29">
        <v>9148983.7400000002</v>
      </c>
      <c r="K271" s="29">
        <v>8040196.3737242287</v>
      </c>
      <c r="L271" s="29" t="s">
        <v>563</v>
      </c>
      <c r="M271" s="29"/>
      <c r="N271" s="30"/>
      <c r="O271" s="30"/>
      <c r="P271" s="29">
        <v>1242005.6599999999</v>
      </c>
      <c r="Q271" s="29" t="s">
        <v>564</v>
      </c>
      <c r="R271" s="29"/>
      <c r="S271" s="31"/>
      <c r="U271" s="13">
        <f t="shared" si="8"/>
        <v>1.2192725132687907E-3</v>
      </c>
      <c r="V271" s="40">
        <f t="shared" si="9"/>
        <v>8175467.2837773161</v>
      </c>
    </row>
    <row r="272" spans="1:22" ht="11.1" customHeight="1" x14ac:dyDescent="0.2">
      <c r="A272" s="32" t="s">
        <v>291</v>
      </c>
      <c r="B272" s="32"/>
      <c r="C272" s="32"/>
      <c r="D272" s="32"/>
      <c r="E272" s="32"/>
      <c r="F272" s="30"/>
      <c r="G272" s="28">
        <v>62</v>
      </c>
      <c r="H272" s="29" t="s">
        <v>146</v>
      </c>
      <c r="I272" s="29">
        <v>9148983.7400000002</v>
      </c>
      <c r="J272" s="29">
        <v>9148983.7400000002</v>
      </c>
      <c r="K272" s="29">
        <v>8040196.3737242287</v>
      </c>
      <c r="L272" s="29" t="s">
        <v>563</v>
      </c>
      <c r="M272" s="29"/>
      <c r="N272" s="30"/>
      <c r="O272" s="30"/>
      <c r="P272" s="29">
        <v>1242005.6599999999</v>
      </c>
      <c r="Q272" s="29" t="s">
        <v>564</v>
      </c>
      <c r="R272" s="29"/>
      <c r="S272" s="31"/>
      <c r="U272" s="13">
        <f t="shared" si="8"/>
        <v>1.2192725132687907E-3</v>
      </c>
      <c r="V272" s="40">
        <f t="shared" si="9"/>
        <v>8175467.2837773161</v>
      </c>
    </row>
    <row r="273" spans="1:22" ht="11.85" customHeight="1" x14ac:dyDescent="0.2">
      <c r="A273" s="24" t="s">
        <v>289</v>
      </c>
      <c r="B273" s="24"/>
      <c r="C273" s="24"/>
      <c r="D273" s="24"/>
      <c r="E273" s="25"/>
      <c r="F273" s="25"/>
      <c r="G273" s="25"/>
      <c r="H273" s="25"/>
      <c r="I273" s="25"/>
      <c r="J273" s="25"/>
      <c r="K273" s="25">
        <v>0</v>
      </c>
      <c r="L273" s="25"/>
      <c r="M273" s="25"/>
      <c r="N273" s="25"/>
      <c r="O273" s="25"/>
      <c r="P273" s="25"/>
      <c r="Q273" s="25"/>
      <c r="R273" s="25"/>
      <c r="S273" s="25"/>
      <c r="U273" s="13">
        <f t="shared" si="8"/>
        <v>0</v>
      </c>
      <c r="V273" s="40">
        <f t="shared" si="9"/>
        <v>0</v>
      </c>
    </row>
    <row r="274" spans="1:22" ht="11.85" customHeight="1" x14ac:dyDescent="0.2">
      <c r="A274" s="26"/>
      <c r="B274" s="27" t="s">
        <v>302</v>
      </c>
      <c r="C274" s="27"/>
      <c r="D274" s="27"/>
      <c r="E274" s="27"/>
      <c r="F274" s="30"/>
      <c r="G274" s="28">
        <v>62</v>
      </c>
      <c r="H274" s="29" t="s">
        <v>146</v>
      </c>
      <c r="I274" s="29">
        <v>8180780.0300000003</v>
      </c>
      <c r="J274" s="29">
        <v>8180780.0300000003</v>
      </c>
      <c r="K274" s="29">
        <v>6277157.1061436068</v>
      </c>
      <c r="L274" s="29" t="s">
        <v>565</v>
      </c>
      <c r="M274" s="29"/>
      <c r="N274" s="30"/>
      <c r="O274" s="30"/>
      <c r="P274" s="29">
        <v>2058298.67</v>
      </c>
      <c r="Q274" s="29">
        <v>50814.19</v>
      </c>
      <c r="R274" s="29"/>
      <c r="S274" s="31"/>
      <c r="U274" s="13">
        <f t="shared" si="8"/>
        <v>9.5191271024212864E-4</v>
      </c>
      <c r="V274" s="40">
        <f t="shared" si="9"/>
        <v>6382766.0632916205</v>
      </c>
    </row>
    <row r="275" spans="1:22" ht="11.85" customHeight="1" x14ac:dyDescent="0.2">
      <c r="A275" s="32" t="s">
        <v>291</v>
      </c>
      <c r="B275" s="32"/>
      <c r="C275" s="32"/>
      <c r="D275" s="32"/>
      <c r="E275" s="32"/>
      <c r="F275" s="30"/>
      <c r="G275" s="28">
        <v>62</v>
      </c>
      <c r="H275" s="29" t="s">
        <v>146</v>
      </c>
      <c r="I275" s="29">
        <v>8180780.0300000003</v>
      </c>
      <c r="J275" s="29">
        <v>8180780.0300000003</v>
      </c>
      <c r="K275" s="29">
        <v>6277157.1061436068</v>
      </c>
      <c r="L275" s="29" t="s">
        <v>565</v>
      </c>
      <c r="M275" s="29"/>
      <c r="N275" s="30"/>
      <c r="O275" s="30"/>
      <c r="P275" s="29">
        <v>2058298.67</v>
      </c>
      <c r="Q275" s="29">
        <v>50814.19</v>
      </c>
      <c r="R275" s="29"/>
      <c r="S275" s="31"/>
      <c r="U275" s="13">
        <f t="shared" si="8"/>
        <v>9.5191271024212864E-4</v>
      </c>
      <c r="V275" s="40">
        <f t="shared" si="9"/>
        <v>6382766.0632916205</v>
      </c>
    </row>
    <row r="276" spans="1:22" ht="11.1" customHeight="1" x14ac:dyDescent="0.2">
      <c r="A276" s="24" t="s">
        <v>303</v>
      </c>
      <c r="B276" s="24"/>
      <c r="C276" s="24"/>
      <c r="D276" s="24"/>
      <c r="E276" s="25"/>
      <c r="F276" s="25"/>
      <c r="G276" s="25"/>
      <c r="H276" s="25"/>
      <c r="I276" s="25"/>
      <c r="J276" s="25"/>
      <c r="K276" s="25">
        <v>0</v>
      </c>
      <c r="L276" s="25"/>
      <c r="M276" s="25"/>
      <c r="N276" s="25"/>
      <c r="O276" s="25"/>
      <c r="P276" s="25"/>
      <c r="Q276" s="25"/>
      <c r="R276" s="25"/>
      <c r="S276" s="25"/>
      <c r="U276" s="13">
        <f t="shared" si="8"/>
        <v>0</v>
      </c>
      <c r="V276" s="40">
        <f t="shared" si="9"/>
        <v>0</v>
      </c>
    </row>
    <row r="277" spans="1:22" ht="11.85" customHeight="1" x14ac:dyDescent="0.2">
      <c r="A277" s="26"/>
      <c r="B277" s="27" t="s">
        <v>304</v>
      </c>
      <c r="C277" s="27"/>
      <c r="D277" s="27"/>
      <c r="E277" s="27"/>
      <c r="F277" s="30"/>
      <c r="G277" s="28">
        <v>62</v>
      </c>
      <c r="H277" s="29" t="s">
        <v>146</v>
      </c>
      <c r="I277" s="29">
        <v>41283885.219999999</v>
      </c>
      <c r="J277" s="29">
        <v>41283885.219999999</v>
      </c>
      <c r="K277" s="29">
        <v>37084089.997401476</v>
      </c>
      <c r="L277" s="29" t="s">
        <v>504</v>
      </c>
      <c r="M277" s="29"/>
      <c r="N277" s="30"/>
      <c r="O277" s="30"/>
      <c r="P277" s="29">
        <v>4932626.01</v>
      </c>
      <c r="Q277" s="29">
        <v>119239.12</v>
      </c>
      <c r="R277" s="29"/>
      <c r="S277" s="31"/>
      <c r="U277" s="13">
        <f t="shared" si="8"/>
        <v>5.6236949337686139E-3</v>
      </c>
      <c r="V277" s="40">
        <f t="shared" si="9"/>
        <v>37708004.932966106</v>
      </c>
    </row>
    <row r="278" spans="1:22" ht="11.85" customHeight="1" x14ac:dyDescent="0.2">
      <c r="A278" s="32" t="s">
        <v>305</v>
      </c>
      <c r="B278" s="32"/>
      <c r="C278" s="32"/>
      <c r="D278" s="32"/>
      <c r="E278" s="32"/>
      <c r="F278" s="30"/>
      <c r="G278" s="28">
        <v>62</v>
      </c>
      <c r="H278" s="29" t="s">
        <v>146</v>
      </c>
      <c r="I278" s="29">
        <v>41283885.219999999</v>
      </c>
      <c r="J278" s="29">
        <v>41283885.219999999</v>
      </c>
      <c r="K278" s="29">
        <v>37084089.997401476</v>
      </c>
      <c r="L278" s="29" t="s">
        <v>504</v>
      </c>
      <c r="M278" s="29"/>
      <c r="N278" s="30"/>
      <c r="O278" s="30"/>
      <c r="P278" s="29">
        <v>4932626.01</v>
      </c>
      <c r="Q278" s="29">
        <v>119239.12</v>
      </c>
      <c r="R278" s="29"/>
      <c r="S278" s="31"/>
      <c r="U278" s="13">
        <f t="shared" si="8"/>
        <v>5.6236949337686139E-3</v>
      </c>
      <c r="V278" s="40">
        <f t="shared" si="9"/>
        <v>37708004.932966106</v>
      </c>
    </row>
    <row r="279" spans="1:22" ht="11.85" customHeight="1" x14ac:dyDescent="0.2">
      <c r="A279" s="24" t="s">
        <v>306</v>
      </c>
      <c r="B279" s="24"/>
      <c r="C279" s="24"/>
      <c r="D279" s="24"/>
      <c r="E279" s="25"/>
      <c r="F279" s="25"/>
      <c r="G279" s="25"/>
      <c r="H279" s="25"/>
      <c r="I279" s="25"/>
      <c r="J279" s="25"/>
      <c r="K279" s="25">
        <v>0</v>
      </c>
      <c r="L279" s="25"/>
      <c r="M279" s="25"/>
      <c r="N279" s="25"/>
      <c r="O279" s="25"/>
      <c r="P279" s="25"/>
      <c r="Q279" s="25"/>
      <c r="R279" s="25"/>
      <c r="S279" s="25"/>
      <c r="U279" s="13">
        <f t="shared" si="8"/>
        <v>0</v>
      </c>
      <c r="V279" s="40">
        <f t="shared" si="9"/>
        <v>0</v>
      </c>
    </row>
    <row r="280" spans="1:22" ht="11.1" customHeight="1" x14ac:dyDescent="0.2">
      <c r="A280" s="26"/>
      <c r="B280" s="27" t="s">
        <v>307</v>
      </c>
      <c r="C280" s="27"/>
      <c r="D280" s="27"/>
      <c r="E280" s="27"/>
      <c r="F280" s="30"/>
      <c r="G280" s="28">
        <v>62</v>
      </c>
      <c r="H280" s="29" t="s">
        <v>146</v>
      </c>
      <c r="I280" s="29">
        <v>21420689.890000001</v>
      </c>
      <c r="J280" s="29">
        <v>21420689.890000001</v>
      </c>
      <c r="K280" s="29">
        <v>20615279.914374445</v>
      </c>
      <c r="L280" s="29" t="s">
        <v>384</v>
      </c>
      <c r="M280" s="29"/>
      <c r="N280" s="30"/>
      <c r="O280" s="30"/>
      <c r="P280" s="29">
        <v>1163047.25</v>
      </c>
      <c r="Q280" s="29">
        <v>16537.79</v>
      </c>
      <c r="R280" s="29"/>
      <c r="S280" s="31"/>
      <c r="U280" s="13">
        <f t="shared" si="8"/>
        <v>3.1262475422967921E-3</v>
      </c>
      <c r="V280" s="40">
        <f t="shared" si="9"/>
        <v>20962118.168739725</v>
      </c>
    </row>
    <row r="281" spans="1:22" ht="11.85" customHeight="1" x14ac:dyDescent="0.2">
      <c r="A281" s="32" t="s">
        <v>308</v>
      </c>
      <c r="B281" s="32"/>
      <c r="C281" s="32"/>
      <c r="D281" s="32"/>
      <c r="E281" s="32"/>
      <c r="F281" s="30"/>
      <c r="G281" s="28">
        <v>62</v>
      </c>
      <c r="H281" s="29" t="s">
        <v>146</v>
      </c>
      <c r="I281" s="29">
        <v>21420689.890000001</v>
      </c>
      <c r="J281" s="29">
        <v>21420689.890000001</v>
      </c>
      <c r="K281" s="29">
        <v>20615279.914374445</v>
      </c>
      <c r="L281" s="29" t="s">
        <v>384</v>
      </c>
      <c r="M281" s="29"/>
      <c r="N281" s="30"/>
      <c r="O281" s="30"/>
      <c r="P281" s="29">
        <v>1163047.25</v>
      </c>
      <c r="Q281" s="29">
        <v>16537.79</v>
      </c>
      <c r="R281" s="29"/>
      <c r="S281" s="31"/>
      <c r="U281" s="13">
        <f t="shared" si="8"/>
        <v>3.1262475422967921E-3</v>
      </c>
      <c r="V281" s="40">
        <f t="shared" si="9"/>
        <v>20962118.168739725</v>
      </c>
    </row>
    <row r="282" spans="1:22" ht="11.85" customHeight="1" x14ac:dyDescent="0.2">
      <c r="A282" s="24" t="s">
        <v>306</v>
      </c>
      <c r="B282" s="24"/>
      <c r="C282" s="24"/>
      <c r="D282" s="24"/>
      <c r="E282" s="25"/>
      <c r="F282" s="25"/>
      <c r="G282" s="25"/>
      <c r="H282" s="25"/>
      <c r="I282" s="25"/>
      <c r="J282" s="25"/>
      <c r="K282" s="25">
        <v>0</v>
      </c>
      <c r="L282" s="25"/>
      <c r="M282" s="25"/>
      <c r="N282" s="25"/>
      <c r="O282" s="25"/>
      <c r="P282" s="25"/>
      <c r="Q282" s="25"/>
      <c r="R282" s="25"/>
      <c r="S282" s="25"/>
      <c r="U282" s="13">
        <f t="shared" si="8"/>
        <v>0</v>
      </c>
      <c r="V282" s="40">
        <f t="shared" si="9"/>
        <v>0</v>
      </c>
    </row>
    <row r="283" spans="1:22" ht="11.85" customHeight="1" x14ac:dyDescent="0.2">
      <c r="A283" s="26"/>
      <c r="B283" s="27" t="s">
        <v>309</v>
      </c>
      <c r="C283" s="27"/>
      <c r="D283" s="27"/>
      <c r="E283" s="27"/>
      <c r="F283" s="30"/>
      <c r="G283" s="28">
        <v>62</v>
      </c>
      <c r="H283" s="29" t="s">
        <v>146</v>
      </c>
      <c r="I283" s="29">
        <v>14870966.74</v>
      </c>
      <c r="J283" s="29">
        <v>14870966.74</v>
      </c>
      <c r="K283" s="29">
        <v>13933342.379659407</v>
      </c>
      <c r="L283" s="29" t="s">
        <v>566</v>
      </c>
      <c r="M283" s="29"/>
      <c r="N283" s="30"/>
      <c r="O283" s="30"/>
      <c r="P283" s="29">
        <v>1206703.3700000001</v>
      </c>
      <c r="Q283" s="29">
        <v>38538.559999999998</v>
      </c>
      <c r="R283" s="29"/>
      <c r="S283" s="31"/>
      <c r="U283" s="13">
        <f t="shared" si="8"/>
        <v>2.1129510514197513E-3</v>
      </c>
      <c r="V283" s="40">
        <f t="shared" si="9"/>
        <v>14167761.517721426</v>
      </c>
    </row>
    <row r="284" spans="1:22" ht="11.1" customHeight="1" x14ac:dyDescent="0.2">
      <c r="A284" s="32" t="s">
        <v>308</v>
      </c>
      <c r="B284" s="32"/>
      <c r="C284" s="32"/>
      <c r="D284" s="32"/>
      <c r="E284" s="32"/>
      <c r="F284" s="30"/>
      <c r="G284" s="28">
        <v>62</v>
      </c>
      <c r="H284" s="29" t="s">
        <v>146</v>
      </c>
      <c r="I284" s="29">
        <v>14870966.74</v>
      </c>
      <c r="J284" s="29">
        <v>14870966.74</v>
      </c>
      <c r="K284" s="29">
        <v>13933342.379659407</v>
      </c>
      <c r="L284" s="29" t="s">
        <v>566</v>
      </c>
      <c r="M284" s="29"/>
      <c r="N284" s="30"/>
      <c r="O284" s="30"/>
      <c r="P284" s="29">
        <v>1206703.3700000001</v>
      </c>
      <c r="Q284" s="29">
        <v>38538.559999999998</v>
      </c>
      <c r="R284" s="29"/>
      <c r="S284" s="31"/>
      <c r="U284" s="13">
        <f t="shared" si="8"/>
        <v>2.1129510514197513E-3</v>
      </c>
      <c r="V284" s="40">
        <f t="shared" si="9"/>
        <v>14167761.517721426</v>
      </c>
    </row>
    <row r="285" spans="1:22" ht="11.85" customHeight="1" x14ac:dyDescent="0.2">
      <c r="A285" s="24" t="s">
        <v>306</v>
      </c>
      <c r="B285" s="24"/>
      <c r="C285" s="24"/>
      <c r="D285" s="24"/>
      <c r="E285" s="25"/>
      <c r="F285" s="25"/>
      <c r="G285" s="25"/>
      <c r="H285" s="25"/>
      <c r="I285" s="25"/>
      <c r="J285" s="25"/>
      <c r="K285" s="25">
        <v>0</v>
      </c>
      <c r="L285" s="25"/>
      <c r="M285" s="25"/>
      <c r="N285" s="25"/>
      <c r="O285" s="25"/>
      <c r="P285" s="25"/>
      <c r="Q285" s="25"/>
      <c r="R285" s="25"/>
      <c r="S285" s="25"/>
      <c r="U285" s="13">
        <f t="shared" si="8"/>
        <v>0</v>
      </c>
      <c r="V285" s="40">
        <f t="shared" si="9"/>
        <v>0</v>
      </c>
    </row>
    <row r="286" spans="1:22" ht="11.85" customHeight="1" x14ac:dyDescent="0.2">
      <c r="A286" s="26"/>
      <c r="B286" s="27" t="s">
        <v>310</v>
      </c>
      <c r="C286" s="27"/>
      <c r="D286" s="27"/>
      <c r="E286" s="27"/>
      <c r="F286" s="30"/>
      <c r="G286" s="28">
        <v>62</v>
      </c>
      <c r="H286" s="29" t="s">
        <v>146</v>
      </c>
      <c r="I286" s="29">
        <v>9202711.6799999997</v>
      </c>
      <c r="J286" s="29">
        <v>9202711.6799999997</v>
      </c>
      <c r="K286" s="29">
        <v>7834609.9297676664</v>
      </c>
      <c r="L286" s="29" t="s">
        <v>567</v>
      </c>
      <c r="M286" s="29"/>
      <c r="N286" s="30"/>
      <c r="O286" s="30"/>
      <c r="P286" s="29">
        <v>1503911.52</v>
      </c>
      <c r="Q286" s="29">
        <v>6178.67</v>
      </c>
      <c r="R286" s="29"/>
      <c r="S286" s="31"/>
      <c r="U286" s="13">
        <f t="shared" si="8"/>
        <v>1.1880959239710344E-3</v>
      </c>
      <c r="V286" s="40">
        <f t="shared" si="9"/>
        <v>7966421.9858231749</v>
      </c>
    </row>
    <row r="287" spans="1:22" ht="11.85" customHeight="1" x14ac:dyDescent="0.2">
      <c r="A287" s="32" t="s">
        <v>308</v>
      </c>
      <c r="B287" s="32"/>
      <c r="C287" s="32"/>
      <c r="D287" s="32"/>
      <c r="E287" s="32"/>
      <c r="F287" s="30"/>
      <c r="G287" s="28">
        <v>62</v>
      </c>
      <c r="H287" s="29" t="s">
        <v>146</v>
      </c>
      <c r="I287" s="29">
        <v>9202711.6799999997</v>
      </c>
      <c r="J287" s="29">
        <v>9202711.6799999997</v>
      </c>
      <c r="K287" s="29">
        <v>7834609.9297676664</v>
      </c>
      <c r="L287" s="29" t="s">
        <v>567</v>
      </c>
      <c r="M287" s="29"/>
      <c r="N287" s="30"/>
      <c r="O287" s="30"/>
      <c r="P287" s="29">
        <v>1503911.52</v>
      </c>
      <c r="Q287" s="29">
        <v>6178.67</v>
      </c>
      <c r="R287" s="29"/>
      <c r="S287" s="31"/>
      <c r="U287" s="13">
        <f t="shared" si="8"/>
        <v>1.1880959239710344E-3</v>
      </c>
      <c r="V287" s="40">
        <f t="shared" si="9"/>
        <v>7966421.9858231749</v>
      </c>
    </row>
    <row r="288" spans="1:22" ht="11.1" customHeight="1" x14ac:dyDescent="0.2">
      <c r="A288" s="24" t="s">
        <v>306</v>
      </c>
      <c r="B288" s="24"/>
      <c r="C288" s="24"/>
      <c r="D288" s="24"/>
      <c r="E288" s="25"/>
      <c r="F288" s="25"/>
      <c r="G288" s="25"/>
      <c r="H288" s="25"/>
      <c r="I288" s="25"/>
      <c r="J288" s="25"/>
      <c r="K288" s="25">
        <v>0</v>
      </c>
      <c r="L288" s="25"/>
      <c r="M288" s="25"/>
      <c r="N288" s="25"/>
      <c r="O288" s="25"/>
      <c r="P288" s="25"/>
      <c r="Q288" s="25"/>
      <c r="R288" s="25"/>
      <c r="S288" s="25"/>
      <c r="U288" s="13">
        <f t="shared" si="8"/>
        <v>0</v>
      </c>
      <c r="V288" s="40">
        <f t="shared" si="9"/>
        <v>0</v>
      </c>
    </row>
    <row r="289" spans="1:22" ht="11.85" customHeight="1" x14ac:dyDescent="0.2">
      <c r="A289" s="26"/>
      <c r="B289" s="27" t="s">
        <v>311</v>
      </c>
      <c r="C289" s="27"/>
      <c r="D289" s="27"/>
      <c r="E289" s="27"/>
      <c r="F289" s="30"/>
      <c r="G289" s="28">
        <v>62</v>
      </c>
      <c r="H289" s="29" t="s">
        <v>146</v>
      </c>
      <c r="I289" s="29">
        <v>1089018.3500000001</v>
      </c>
      <c r="J289" s="29">
        <v>1089018.3500000001</v>
      </c>
      <c r="K289" s="29">
        <v>960213.12268039258</v>
      </c>
      <c r="L289" s="29" t="s">
        <v>568</v>
      </c>
      <c r="M289" s="29"/>
      <c r="N289" s="30"/>
      <c r="O289" s="30"/>
      <c r="P289" s="29">
        <v>145047.76999999999</v>
      </c>
      <c r="Q289" s="29" t="s">
        <v>312</v>
      </c>
      <c r="R289" s="29"/>
      <c r="S289" s="31"/>
      <c r="U289" s="13">
        <f t="shared" si="8"/>
        <v>1.456135413794499E-4</v>
      </c>
      <c r="V289" s="40">
        <f t="shared" si="9"/>
        <v>976368.06429032364</v>
      </c>
    </row>
    <row r="290" spans="1:22" ht="11.85" customHeight="1" x14ac:dyDescent="0.2">
      <c r="A290" s="32" t="s">
        <v>308</v>
      </c>
      <c r="B290" s="32"/>
      <c r="C290" s="32"/>
      <c r="D290" s="32"/>
      <c r="E290" s="32"/>
      <c r="F290" s="30"/>
      <c r="G290" s="28">
        <v>62</v>
      </c>
      <c r="H290" s="29" t="s">
        <v>146</v>
      </c>
      <c r="I290" s="29">
        <v>1089018.3500000001</v>
      </c>
      <c r="J290" s="29">
        <v>1089018.3500000001</v>
      </c>
      <c r="K290" s="29">
        <v>960213.12268039258</v>
      </c>
      <c r="L290" s="29" t="s">
        <v>568</v>
      </c>
      <c r="M290" s="29"/>
      <c r="N290" s="30"/>
      <c r="O290" s="30"/>
      <c r="P290" s="29">
        <v>145047.76999999999</v>
      </c>
      <c r="Q290" s="29" t="s">
        <v>312</v>
      </c>
      <c r="R290" s="29"/>
      <c r="S290" s="31"/>
      <c r="U290" s="13">
        <f t="shared" si="8"/>
        <v>1.456135413794499E-4</v>
      </c>
      <c r="V290" s="40">
        <f t="shared" si="9"/>
        <v>976368.06429032364</v>
      </c>
    </row>
    <row r="291" spans="1:22" ht="11.85" customHeight="1" x14ac:dyDescent="0.2">
      <c r="A291" s="24" t="s">
        <v>306</v>
      </c>
      <c r="B291" s="24"/>
      <c r="C291" s="24"/>
      <c r="D291" s="24"/>
      <c r="E291" s="25"/>
      <c r="F291" s="25"/>
      <c r="G291" s="25"/>
      <c r="H291" s="25"/>
      <c r="I291" s="25"/>
      <c r="J291" s="25"/>
      <c r="K291" s="25">
        <v>0</v>
      </c>
      <c r="L291" s="25"/>
      <c r="M291" s="25"/>
      <c r="N291" s="25"/>
      <c r="O291" s="25"/>
      <c r="P291" s="25"/>
      <c r="Q291" s="25"/>
      <c r="R291" s="25"/>
      <c r="S291" s="25"/>
      <c r="U291" s="13">
        <f t="shared" si="8"/>
        <v>0</v>
      </c>
      <c r="V291" s="40">
        <f t="shared" si="9"/>
        <v>0</v>
      </c>
    </row>
    <row r="292" spans="1:22" ht="11.1" customHeight="1" x14ac:dyDescent="0.2">
      <c r="A292" s="26"/>
      <c r="B292" s="27" t="s">
        <v>313</v>
      </c>
      <c r="C292" s="27"/>
      <c r="D292" s="27"/>
      <c r="E292" s="27"/>
      <c r="F292" s="30"/>
      <c r="G292" s="28">
        <v>62</v>
      </c>
      <c r="H292" s="29" t="s">
        <v>146</v>
      </c>
      <c r="I292" s="29">
        <v>7725136.8200000003</v>
      </c>
      <c r="J292" s="29">
        <v>7725136.8200000003</v>
      </c>
      <c r="K292" s="29">
        <v>6922689.221175598</v>
      </c>
      <c r="L292" s="29" t="s">
        <v>569</v>
      </c>
      <c r="M292" s="29"/>
      <c r="N292" s="30"/>
      <c r="O292" s="30"/>
      <c r="P292" s="29">
        <v>922246.93</v>
      </c>
      <c r="Q292" s="29">
        <v>5256.83</v>
      </c>
      <c r="R292" s="29"/>
      <c r="S292" s="31"/>
      <c r="U292" s="13">
        <f t="shared" si="8"/>
        <v>1.049805787438973E-3</v>
      </c>
      <c r="V292" s="40">
        <f t="shared" si="9"/>
        <v>7039158.8230902292</v>
      </c>
    </row>
    <row r="293" spans="1:22" ht="11.85" customHeight="1" x14ac:dyDescent="0.2">
      <c r="A293" s="32" t="s">
        <v>308</v>
      </c>
      <c r="B293" s="32"/>
      <c r="C293" s="32"/>
      <c r="D293" s="32"/>
      <c r="E293" s="32"/>
      <c r="F293" s="30"/>
      <c r="G293" s="28">
        <v>62</v>
      </c>
      <c r="H293" s="29" t="s">
        <v>146</v>
      </c>
      <c r="I293" s="29">
        <v>7725136.8200000003</v>
      </c>
      <c r="J293" s="29">
        <v>7725136.8200000003</v>
      </c>
      <c r="K293" s="29">
        <v>6922689.221175598</v>
      </c>
      <c r="L293" s="29" t="s">
        <v>569</v>
      </c>
      <c r="M293" s="29"/>
      <c r="N293" s="30"/>
      <c r="O293" s="30"/>
      <c r="P293" s="29">
        <v>922246.93</v>
      </c>
      <c r="Q293" s="29">
        <v>5256.83</v>
      </c>
      <c r="R293" s="29"/>
      <c r="S293" s="31"/>
      <c r="U293" s="13">
        <f t="shared" si="8"/>
        <v>1.049805787438973E-3</v>
      </c>
      <c r="V293" s="40">
        <f t="shared" si="9"/>
        <v>7039158.8230902292</v>
      </c>
    </row>
    <row r="294" spans="1:22" ht="11.85" customHeight="1" x14ac:dyDescent="0.2">
      <c r="A294" s="24" t="s">
        <v>314</v>
      </c>
      <c r="B294" s="24"/>
      <c r="C294" s="24"/>
      <c r="D294" s="24"/>
      <c r="E294" s="25"/>
      <c r="F294" s="25"/>
      <c r="G294" s="25"/>
      <c r="H294" s="25"/>
      <c r="I294" s="25"/>
      <c r="J294" s="25"/>
      <c r="K294" s="25">
        <v>0</v>
      </c>
      <c r="L294" s="25"/>
      <c r="M294" s="25"/>
      <c r="N294" s="25"/>
      <c r="O294" s="25"/>
      <c r="P294" s="25"/>
      <c r="Q294" s="25"/>
      <c r="R294" s="25"/>
      <c r="S294" s="25"/>
      <c r="U294" s="13">
        <f t="shared" si="8"/>
        <v>0</v>
      </c>
      <c r="V294" s="40">
        <f t="shared" si="9"/>
        <v>0</v>
      </c>
    </row>
    <row r="295" spans="1:22" ht="11.85" customHeight="1" x14ac:dyDescent="0.2">
      <c r="A295" s="26"/>
      <c r="B295" s="27" t="s">
        <v>315</v>
      </c>
      <c r="C295" s="27"/>
      <c r="D295" s="27"/>
      <c r="E295" s="27"/>
      <c r="F295" s="30"/>
      <c r="G295" s="28">
        <v>62</v>
      </c>
      <c r="H295" s="29" t="s">
        <v>316</v>
      </c>
      <c r="I295" s="29">
        <v>226851691.41</v>
      </c>
      <c r="J295" s="29">
        <v>226851691.41</v>
      </c>
      <c r="K295" s="29">
        <v>215242188.41546679</v>
      </c>
      <c r="L295" s="29" t="s">
        <v>570</v>
      </c>
      <c r="M295" s="29"/>
      <c r="N295" s="30"/>
      <c r="O295" s="30"/>
      <c r="P295" s="29">
        <v>15527788.359999999</v>
      </c>
      <c r="Q295" s="29">
        <v>348551.96</v>
      </c>
      <c r="R295" s="29"/>
      <c r="S295" s="31"/>
      <c r="U295" s="13">
        <f t="shared" si="8"/>
        <v>3.2640855003052464E-2</v>
      </c>
      <c r="V295" s="40">
        <f t="shared" si="9"/>
        <v>218863493.83580837</v>
      </c>
    </row>
    <row r="296" spans="1:22" ht="11.1" customHeight="1" x14ac:dyDescent="0.2">
      <c r="A296" s="32" t="s">
        <v>317</v>
      </c>
      <c r="B296" s="32"/>
      <c r="C296" s="32"/>
      <c r="D296" s="32"/>
      <c r="E296" s="32"/>
      <c r="F296" s="30"/>
      <c r="G296" s="28">
        <v>62</v>
      </c>
      <c r="H296" s="29" t="s">
        <v>316</v>
      </c>
      <c r="I296" s="29">
        <v>226851691.41</v>
      </c>
      <c r="J296" s="29">
        <v>226851691.41</v>
      </c>
      <c r="K296" s="29">
        <v>215242188.41546679</v>
      </c>
      <c r="L296" s="29" t="s">
        <v>570</v>
      </c>
      <c r="M296" s="29"/>
      <c r="N296" s="30"/>
      <c r="O296" s="30"/>
      <c r="P296" s="29">
        <v>15527788.359999999</v>
      </c>
      <c r="Q296" s="29">
        <v>348551.96</v>
      </c>
      <c r="R296" s="29"/>
      <c r="S296" s="31"/>
      <c r="U296" s="13">
        <f t="shared" si="8"/>
        <v>3.2640855003052464E-2</v>
      </c>
      <c r="V296" s="40">
        <f t="shared" si="9"/>
        <v>218863493.83580837</v>
      </c>
    </row>
    <row r="297" spans="1:22" ht="11.85" customHeight="1" x14ac:dyDescent="0.2">
      <c r="A297" s="24" t="s">
        <v>318</v>
      </c>
      <c r="B297" s="24"/>
      <c r="C297" s="24"/>
      <c r="D297" s="24"/>
      <c r="E297" s="25"/>
      <c r="F297" s="25"/>
      <c r="G297" s="25"/>
      <c r="H297" s="25"/>
      <c r="I297" s="25"/>
      <c r="J297" s="25"/>
      <c r="K297" s="25">
        <v>0</v>
      </c>
      <c r="L297" s="25"/>
      <c r="M297" s="25"/>
      <c r="N297" s="25"/>
      <c r="O297" s="25"/>
      <c r="P297" s="25"/>
      <c r="Q297" s="25"/>
      <c r="R297" s="25"/>
      <c r="S297" s="25"/>
      <c r="U297" s="13">
        <f t="shared" si="8"/>
        <v>0</v>
      </c>
      <c r="V297" s="40">
        <f t="shared" si="9"/>
        <v>0</v>
      </c>
    </row>
    <row r="298" spans="1:22" ht="11.85" customHeight="1" x14ac:dyDescent="0.2">
      <c r="A298" s="26"/>
      <c r="B298" s="27" t="s">
        <v>319</v>
      </c>
      <c r="C298" s="27"/>
      <c r="D298" s="27"/>
      <c r="E298" s="27"/>
      <c r="F298" s="30"/>
      <c r="G298" s="28">
        <v>62</v>
      </c>
      <c r="H298" s="29" t="s">
        <v>146</v>
      </c>
      <c r="I298" s="29">
        <v>6221124.9199999999</v>
      </c>
      <c r="J298" s="29">
        <v>6221124.9199999999</v>
      </c>
      <c r="K298" s="29">
        <v>3335371.6476695854</v>
      </c>
      <c r="L298" s="29" t="s">
        <v>571</v>
      </c>
      <c r="M298" s="29"/>
      <c r="N298" s="30"/>
      <c r="O298" s="30"/>
      <c r="P298" s="29">
        <v>2948425.5</v>
      </c>
      <c r="Q298" s="29">
        <v>7485.32</v>
      </c>
      <c r="R298" s="29"/>
      <c r="S298" s="31"/>
      <c r="U298" s="13">
        <f t="shared" si="8"/>
        <v>5.0579945843485044E-4</v>
      </c>
      <c r="V298" s="40">
        <f t="shared" si="9"/>
        <v>3391487.0380374137</v>
      </c>
    </row>
    <row r="299" spans="1:22" ht="11.85" customHeight="1" x14ac:dyDescent="0.2">
      <c r="A299" s="32" t="s">
        <v>320</v>
      </c>
      <c r="B299" s="32"/>
      <c r="C299" s="32"/>
      <c r="D299" s="32"/>
      <c r="E299" s="32"/>
      <c r="F299" s="30"/>
      <c r="G299" s="28">
        <v>62</v>
      </c>
      <c r="H299" s="29" t="s">
        <v>146</v>
      </c>
      <c r="I299" s="29">
        <v>6221124.9199999999</v>
      </c>
      <c r="J299" s="29">
        <v>6221124.9199999999</v>
      </c>
      <c r="K299" s="29">
        <v>3335371.6476695854</v>
      </c>
      <c r="L299" s="29" t="s">
        <v>571</v>
      </c>
      <c r="M299" s="29"/>
      <c r="N299" s="30"/>
      <c r="O299" s="30"/>
      <c r="P299" s="29">
        <v>2948425.5</v>
      </c>
      <c r="Q299" s="29">
        <v>7485.32</v>
      </c>
      <c r="R299" s="29"/>
      <c r="S299" s="31"/>
      <c r="U299" s="13">
        <f t="shared" si="8"/>
        <v>5.0579945843485044E-4</v>
      </c>
      <c r="V299" s="40">
        <f t="shared" si="9"/>
        <v>3391487.0380374137</v>
      </c>
    </row>
    <row r="300" spans="1:22" ht="11.1" customHeight="1" x14ac:dyDescent="0.2">
      <c r="A300" s="24" t="s">
        <v>318</v>
      </c>
      <c r="B300" s="24"/>
      <c r="C300" s="24"/>
      <c r="D300" s="24"/>
      <c r="E300" s="25"/>
      <c r="F300" s="25"/>
      <c r="G300" s="25"/>
      <c r="H300" s="25"/>
      <c r="I300" s="25"/>
      <c r="J300" s="25"/>
      <c r="K300" s="25">
        <v>0</v>
      </c>
      <c r="L300" s="25"/>
      <c r="M300" s="25"/>
      <c r="N300" s="25"/>
      <c r="O300" s="25"/>
      <c r="P300" s="25"/>
      <c r="Q300" s="25"/>
      <c r="R300" s="25"/>
      <c r="S300" s="25"/>
      <c r="U300" s="13">
        <f t="shared" si="8"/>
        <v>0</v>
      </c>
      <c r="V300" s="40">
        <f t="shared" si="9"/>
        <v>0</v>
      </c>
    </row>
    <row r="301" spans="1:22" ht="11.85" customHeight="1" x14ac:dyDescent="0.2">
      <c r="A301" s="26"/>
      <c r="B301" s="27" t="s">
        <v>321</v>
      </c>
      <c r="C301" s="27"/>
      <c r="D301" s="27"/>
      <c r="E301" s="27"/>
      <c r="F301" s="30"/>
      <c r="G301" s="28">
        <v>62</v>
      </c>
      <c r="H301" s="29" t="s">
        <v>146</v>
      </c>
      <c r="I301" s="29">
        <v>9711634.7799999993</v>
      </c>
      <c r="J301" s="29">
        <v>9711634.7799999993</v>
      </c>
      <c r="K301" s="29">
        <v>6805244.5672706552</v>
      </c>
      <c r="L301" s="29" t="s">
        <v>572</v>
      </c>
      <c r="M301" s="29"/>
      <c r="N301" s="30"/>
      <c r="O301" s="30"/>
      <c r="P301" s="29">
        <v>3019024.71</v>
      </c>
      <c r="Q301" s="29" t="s">
        <v>573</v>
      </c>
      <c r="R301" s="29"/>
      <c r="S301" s="31"/>
      <c r="U301" s="13">
        <f t="shared" si="8"/>
        <v>1.0319956455368874E-3</v>
      </c>
      <c r="V301" s="40">
        <f t="shared" si="9"/>
        <v>6919738.2416735524</v>
      </c>
    </row>
    <row r="302" spans="1:22" ht="11.1" customHeight="1" x14ac:dyDescent="0.2">
      <c r="A302" s="32" t="s">
        <v>320</v>
      </c>
      <c r="B302" s="32"/>
      <c r="C302" s="32"/>
      <c r="D302" s="32"/>
      <c r="E302" s="32"/>
      <c r="F302" s="30"/>
      <c r="G302" s="28">
        <v>62</v>
      </c>
      <c r="H302" s="29" t="s">
        <v>146</v>
      </c>
      <c r="I302" s="29">
        <v>9711634.7799999993</v>
      </c>
      <c r="J302" s="29">
        <v>9711634.7799999993</v>
      </c>
      <c r="K302" s="29">
        <v>6805244.5672706552</v>
      </c>
      <c r="L302" s="29" t="s">
        <v>572</v>
      </c>
      <c r="M302" s="29"/>
      <c r="N302" s="30"/>
      <c r="O302" s="30"/>
      <c r="P302" s="29">
        <v>3019024.71</v>
      </c>
      <c r="Q302" s="29" t="s">
        <v>573</v>
      </c>
      <c r="R302" s="29"/>
      <c r="S302" s="31"/>
      <c r="U302" s="13">
        <f t="shared" si="8"/>
        <v>1.0319956455368874E-3</v>
      </c>
      <c r="V302" s="40">
        <f t="shared" si="9"/>
        <v>6919738.2416735524</v>
      </c>
    </row>
    <row r="303" spans="1:22" ht="11.85" customHeight="1" x14ac:dyDescent="0.2">
      <c r="A303" s="24" t="s">
        <v>318</v>
      </c>
      <c r="B303" s="24"/>
      <c r="C303" s="24"/>
      <c r="D303" s="24"/>
      <c r="E303" s="25"/>
      <c r="F303" s="25"/>
      <c r="G303" s="25"/>
      <c r="H303" s="25"/>
      <c r="I303" s="25"/>
      <c r="J303" s="25"/>
      <c r="K303" s="25">
        <v>0</v>
      </c>
      <c r="L303" s="25"/>
      <c r="M303" s="25"/>
      <c r="N303" s="25"/>
      <c r="O303" s="25"/>
      <c r="P303" s="25"/>
      <c r="Q303" s="25"/>
      <c r="R303" s="25"/>
      <c r="S303" s="25"/>
      <c r="U303" s="13">
        <f t="shared" si="8"/>
        <v>0</v>
      </c>
      <c r="V303" s="40">
        <f t="shared" si="9"/>
        <v>0</v>
      </c>
    </row>
    <row r="304" spans="1:22" ht="11.85" customHeight="1" x14ac:dyDescent="0.2">
      <c r="A304" s="26"/>
      <c r="B304" s="27" t="s">
        <v>322</v>
      </c>
      <c r="C304" s="27"/>
      <c r="D304" s="27"/>
      <c r="E304" s="27"/>
      <c r="F304" s="30"/>
      <c r="G304" s="28">
        <v>62</v>
      </c>
      <c r="H304" s="29" t="s">
        <v>146</v>
      </c>
      <c r="I304" s="29">
        <v>8787028.5999999996</v>
      </c>
      <c r="J304" s="29">
        <v>8787028.5999999996</v>
      </c>
      <c r="K304" s="29">
        <v>8141603.0743837953</v>
      </c>
      <c r="L304" s="29" t="s">
        <v>574</v>
      </c>
      <c r="M304" s="29"/>
      <c r="N304" s="30"/>
      <c r="O304" s="30"/>
      <c r="P304" s="29">
        <v>780464.44</v>
      </c>
      <c r="Q304" s="29" t="s">
        <v>575</v>
      </c>
      <c r="R304" s="29"/>
      <c r="S304" s="31"/>
      <c r="U304" s="13">
        <f t="shared" si="8"/>
        <v>1.2346505459720162E-3</v>
      </c>
      <c r="V304" s="40">
        <f t="shared" si="9"/>
        <v>8278580.0841446631</v>
      </c>
    </row>
    <row r="305" spans="1:22" ht="11.85" customHeight="1" x14ac:dyDescent="0.2">
      <c r="A305" s="32" t="s">
        <v>320</v>
      </c>
      <c r="B305" s="32"/>
      <c r="C305" s="32"/>
      <c r="D305" s="32"/>
      <c r="E305" s="32"/>
      <c r="F305" s="30"/>
      <c r="G305" s="28">
        <v>62</v>
      </c>
      <c r="H305" s="29" t="s">
        <v>146</v>
      </c>
      <c r="I305" s="29">
        <v>8787028.5999999996</v>
      </c>
      <c r="J305" s="29">
        <v>8787028.5999999996</v>
      </c>
      <c r="K305" s="29">
        <v>8141603.0743837953</v>
      </c>
      <c r="L305" s="29" t="s">
        <v>574</v>
      </c>
      <c r="M305" s="29"/>
      <c r="N305" s="30"/>
      <c r="O305" s="30"/>
      <c r="P305" s="29">
        <v>780464.44</v>
      </c>
      <c r="Q305" s="29" t="s">
        <v>575</v>
      </c>
      <c r="R305" s="29"/>
      <c r="S305" s="31"/>
      <c r="U305" s="13">
        <f t="shared" si="8"/>
        <v>1.2346505459720162E-3</v>
      </c>
      <c r="V305" s="40">
        <f t="shared" si="9"/>
        <v>8278580.0841446631</v>
      </c>
    </row>
    <row r="306" spans="1:22" ht="11.1" customHeight="1" x14ac:dyDescent="0.2">
      <c r="A306" s="24" t="s">
        <v>318</v>
      </c>
      <c r="B306" s="24"/>
      <c r="C306" s="24"/>
      <c r="D306" s="24"/>
      <c r="E306" s="25"/>
      <c r="F306" s="25"/>
      <c r="G306" s="25"/>
      <c r="H306" s="25"/>
      <c r="I306" s="25"/>
      <c r="J306" s="25"/>
      <c r="K306" s="25">
        <v>0</v>
      </c>
      <c r="L306" s="25"/>
      <c r="M306" s="25"/>
      <c r="N306" s="25"/>
      <c r="O306" s="25"/>
      <c r="P306" s="25"/>
      <c r="Q306" s="25"/>
      <c r="R306" s="25"/>
      <c r="S306" s="25"/>
      <c r="U306" s="13">
        <f t="shared" si="8"/>
        <v>0</v>
      </c>
      <c r="V306" s="40">
        <f t="shared" si="9"/>
        <v>0</v>
      </c>
    </row>
    <row r="307" spans="1:22" ht="11.85" customHeight="1" x14ac:dyDescent="0.2">
      <c r="A307" s="26"/>
      <c r="B307" s="27" t="s">
        <v>323</v>
      </c>
      <c r="C307" s="27"/>
      <c r="D307" s="27"/>
      <c r="E307" s="27"/>
      <c r="F307" s="30"/>
      <c r="G307" s="28">
        <v>62</v>
      </c>
      <c r="H307" s="29" t="s">
        <v>146</v>
      </c>
      <c r="I307" s="29">
        <v>4211171.5999999996</v>
      </c>
      <c r="J307" s="29">
        <v>4211171.5999999996</v>
      </c>
      <c r="K307" s="29">
        <v>3435155.8424201347</v>
      </c>
      <c r="L307" s="29" t="s">
        <v>576</v>
      </c>
      <c r="M307" s="29"/>
      <c r="N307" s="30"/>
      <c r="O307" s="30"/>
      <c r="P307" s="29">
        <v>860080.24</v>
      </c>
      <c r="Q307" s="29">
        <v>27226.55</v>
      </c>
      <c r="R307" s="29"/>
      <c r="S307" s="31"/>
      <c r="U307" s="13">
        <f t="shared" si="8"/>
        <v>5.2093144281219834E-4</v>
      </c>
      <c r="V307" s="40">
        <f t="shared" si="9"/>
        <v>3492950.0349223153</v>
      </c>
    </row>
    <row r="308" spans="1:22" ht="11.85" customHeight="1" x14ac:dyDescent="0.2">
      <c r="A308" s="32" t="s">
        <v>320</v>
      </c>
      <c r="B308" s="32"/>
      <c r="C308" s="32"/>
      <c r="D308" s="32"/>
      <c r="E308" s="32"/>
      <c r="F308" s="30"/>
      <c r="G308" s="28">
        <v>62</v>
      </c>
      <c r="H308" s="29" t="s">
        <v>146</v>
      </c>
      <c r="I308" s="29">
        <v>4211171.5999999996</v>
      </c>
      <c r="J308" s="29">
        <v>4211171.5999999996</v>
      </c>
      <c r="K308" s="29">
        <v>3435155.8424201347</v>
      </c>
      <c r="L308" s="29" t="s">
        <v>576</v>
      </c>
      <c r="M308" s="29"/>
      <c r="N308" s="30"/>
      <c r="O308" s="30"/>
      <c r="P308" s="29">
        <v>860080.24</v>
      </c>
      <c r="Q308" s="29">
        <v>27226.55</v>
      </c>
      <c r="R308" s="29"/>
      <c r="S308" s="31"/>
      <c r="U308" s="13">
        <f t="shared" si="8"/>
        <v>5.2093144281219834E-4</v>
      </c>
      <c r="V308" s="40">
        <f t="shared" si="9"/>
        <v>3492950.0349223153</v>
      </c>
    </row>
    <row r="309" spans="1:22" ht="11.85" customHeight="1" x14ac:dyDescent="0.2">
      <c r="A309" s="24" t="s">
        <v>324</v>
      </c>
      <c r="B309" s="24"/>
      <c r="C309" s="24"/>
      <c r="D309" s="24"/>
      <c r="E309" s="25"/>
      <c r="F309" s="25"/>
      <c r="G309" s="25"/>
      <c r="H309" s="25"/>
      <c r="I309" s="25"/>
      <c r="J309" s="25"/>
      <c r="K309" s="25">
        <v>0</v>
      </c>
      <c r="L309" s="25"/>
      <c r="M309" s="25"/>
      <c r="N309" s="25"/>
      <c r="O309" s="25"/>
      <c r="P309" s="25"/>
      <c r="Q309" s="25"/>
      <c r="R309" s="25"/>
      <c r="S309" s="25"/>
      <c r="U309" s="13">
        <f t="shared" si="8"/>
        <v>0</v>
      </c>
      <c r="V309" s="40">
        <f t="shared" si="9"/>
        <v>0</v>
      </c>
    </row>
    <row r="310" spans="1:22" ht="11.1" customHeight="1" x14ac:dyDescent="0.2">
      <c r="A310" s="26"/>
      <c r="B310" s="27" t="s">
        <v>325</v>
      </c>
      <c r="C310" s="27"/>
      <c r="D310" s="27"/>
      <c r="E310" s="27"/>
      <c r="F310" s="30"/>
      <c r="G310" s="28">
        <v>62</v>
      </c>
      <c r="H310" s="29">
        <v>700257.05</v>
      </c>
      <c r="I310" s="29">
        <v>596071449.07000005</v>
      </c>
      <c r="J310" s="29">
        <v>596071449.07000005</v>
      </c>
      <c r="K310" s="29">
        <v>552149666.18821812</v>
      </c>
      <c r="L310" s="29" t="s">
        <v>401</v>
      </c>
      <c r="M310" s="29"/>
      <c r="N310" s="30"/>
      <c r="O310" s="30"/>
      <c r="P310" s="29">
        <v>56884519.780000001</v>
      </c>
      <c r="Q310" s="29">
        <v>2261172.2400000002</v>
      </c>
      <c r="R310" s="29"/>
      <c r="S310" s="31"/>
      <c r="U310" s="13">
        <f t="shared" si="8"/>
        <v>8.3731899060818071E-2</v>
      </c>
      <c r="V310" s="40">
        <f t="shared" si="9"/>
        <v>561439213.90061975</v>
      </c>
    </row>
    <row r="311" spans="1:22" ht="11.85" customHeight="1" x14ac:dyDescent="0.2">
      <c r="A311" s="32" t="s">
        <v>326</v>
      </c>
      <c r="B311" s="32"/>
      <c r="C311" s="32"/>
      <c r="D311" s="32"/>
      <c r="E311" s="32"/>
      <c r="F311" s="30"/>
      <c r="G311" s="28">
        <v>62</v>
      </c>
      <c r="H311" s="29">
        <v>700257.05</v>
      </c>
      <c r="I311" s="29">
        <v>596071449.07000005</v>
      </c>
      <c r="J311" s="29">
        <v>596071449.07000005</v>
      </c>
      <c r="K311" s="29">
        <v>552149666.18821812</v>
      </c>
      <c r="L311" s="29" t="s">
        <v>401</v>
      </c>
      <c r="M311" s="29"/>
      <c r="N311" s="30"/>
      <c r="O311" s="30"/>
      <c r="P311" s="29">
        <v>56884519.780000001</v>
      </c>
      <c r="Q311" s="29">
        <v>2261172.2400000002</v>
      </c>
      <c r="R311" s="29"/>
      <c r="S311" s="31"/>
      <c r="U311" s="13">
        <f t="shared" si="8"/>
        <v>8.3731899060818071E-2</v>
      </c>
      <c r="V311" s="40">
        <f t="shared" si="9"/>
        <v>561439213.90061975</v>
      </c>
    </row>
    <row r="312" spans="1:22" ht="11.85" customHeight="1" x14ac:dyDescent="0.2">
      <c r="A312" s="24" t="s">
        <v>327</v>
      </c>
      <c r="B312" s="24"/>
      <c r="C312" s="24"/>
      <c r="D312" s="24"/>
      <c r="E312" s="25"/>
      <c r="F312" s="25"/>
      <c r="G312" s="25"/>
      <c r="H312" s="25"/>
      <c r="I312" s="25"/>
      <c r="J312" s="25"/>
      <c r="K312" s="25">
        <v>0</v>
      </c>
      <c r="L312" s="25"/>
      <c r="M312" s="25"/>
      <c r="N312" s="25"/>
      <c r="O312" s="25"/>
      <c r="P312" s="25"/>
      <c r="Q312" s="25"/>
      <c r="R312" s="25"/>
      <c r="S312" s="25"/>
      <c r="U312" s="13">
        <f t="shared" si="8"/>
        <v>0</v>
      </c>
      <c r="V312" s="40">
        <f t="shared" si="9"/>
        <v>0</v>
      </c>
    </row>
    <row r="313" spans="1:22" ht="11.85" customHeight="1" x14ac:dyDescent="0.2">
      <c r="A313" s="26"/>
      <c r="B313" s="27" t="s">
        <v>328</v>
      </c>
      <c r="C313" s="27"/>
      <c r="D313" s="27"/>
      <c r="E313" s="27"/>
      <c r="F313" s="30"/>
      <c r="G313" s="28">
        <v>62</v>
      </c>
      <c r="H313" s="29" t="s">
        <v>146</v>
      </c>
      <c r="I313" s="29">
        <v>44791228.329999998</v>
      </c>
      <c r="J313" s="29">
        <v>44791228.329999998</v>
      </c>
      <c r="K313" s="29">
        <v>44114555.164478898</v>
      </c>
      <c r="L313" s="29" t="s">
        <v>577</v>
      </c>
      <c r="M313" s="29"/>
      <c r="N313" s="30"/>
      <c r="O313" s="30"/>
      <c r="P313" s="29">
        <v>1423643.95</v>
      </c>
      <c r="Q313" s="29">
        <v>16765.13</v>
      </c>
      <c r="R313" s="29"/>
      <c r="S313" s="31"/>
      <c r="U313" s="13">
        <f t="shared" si="8"/>
        <v>6.6898446315204101E-3</v>
      </c>
      <c r="V313" s="40">
        <f t="shared" si="9"/>
        <v>44856752.959944196</v>
      </c>
    </row>
    <row r="314" spans="1:22" ht="11.1" customHeight="1" x14ac:dyDescent="0.2">
      <c r="A314" s="32" t="s">
        <v>329</v>
      </c>
      <c r="B314" s="32"/>
      <c r="C314" s="32"/>
      <c r="D314" s="32"/>
      <c r="E314" s="32"/>
      <c r="F314" s="30"/>
      <c r="G314" s="28">
        <v>62</v>
      </c>
      <c r="H314" s="29" t="s">
        <v>146</v>
      </c>
      <c r="I314" s="29">
        <v>44791228.329999998</v>
      </c>
      <c r="J314" s="29">
        <v>44791228.329999998</v>
      </c>
      <c r="K314" s="29">
        <v>44114555.164478898</v>
      </c>
      <c r="L314" s="29" t="s">
        <v>577</v>
      </c>
      <c r="M314" s="29"/>
      <c r="N314" s="30"/>
      <c r="O314" s="30"/>
      <c r="P314" s="29">
        <v>1423643.95</v>
      </c>
      <c r="Q314" s="29">
        <v>16765.13</v>
      </c>
      <c r="R314" s="29"/>
      <c r="S314" s="31"/>
      <c r="U314" s="13">
        <f t="shared" si="8"/>
        <v>6.6898446315204101E-3</v>
      </c>
      <c r="V314" s="40">
        <f t="shared" si="9"/>
        <v>44856752.959944196</v>
      </c>
    </row>
    <row r="315" spans="1:22" ht="11.85" customHeight="1" x14ac:dyDescent="0.2">
      <c r="A315" s="24" t="s">
        <v>327</v>
      </c>
      <c r="B315" s="24"/>
      <c r="C315" s="24"/>
      <c r="D315" s="24"/>
      <c r="E315" s="25"/>
      <c r="F315" s="25"/>
      <c r="G315" s="25"/>
      <c r="H315" s="25"/>
      <c r="I315" s="25"/>
      <c r="J315" s="25"/>
      <c r="K315" s="25">
        <v>0</v>
      </c>
      <c r="L315" s="25"/>
      <c r="M315" s="25"/>
      <c r="N315" s="25"/>
      <c r="O315" s="25"/>
      <c r="P315" s="25"/>
      <c r="Q315" s="25"/>
      <c r="R315" s="25"/>
      <c r="S315" s="25"/>
      <c r="U315" s="13">
        <f t="shared" si="8"/>
        <v>0</v>
      </c>
      <c r="V315" s="40">
        <f t="shared" si="9"/>
        <v>0</v>
      </c>
    </row>
    <row r="316" spans="1:22" ht="11.85" customHeight="1" x14ac:dyDescent="0.2">
      <c r="A316" s="26"/>
      <c r="B316" s="27" t="s">
        <v>330</v>
      </c>
      <c r="C316" s="27"/>
      <c r="D316" s="27"/>
      <c r="E316" s="27"/>
      <c r="F316" s="30"/>
      <c r="G316" s="28">
        <v>62</v>
      </c>
      <c r="H316" s="29" t="s">
        <v>146</v>
      </c>
      <c r="I316" s="29">
        <v>8862935.6600000001</v>
      </c>
      <c r="J316" s="29">
        <v>8862935.6600000001</v>
      </c>
      <c r="K316" s="29">
        <v>8222255.4143344844</v>
      </c>
      <c r="L316" s="29" t="s">
        <v>515</v>
      </c>
      <c r="M316" s="29"/>
      <c r="N316" s="30"/>
      <c r="O316" s="30"/>
      <c r="P316" s="29">
        <v>786881.63</v>
      </c>
      <c r="Q316" s="29">
        <v>10156.32</v>
      </c>
      <c r="R316" s="29"/>
      <c r="S316" s="31"/>
      <c r="U316" s="13">
        <f t="shared" si="8"/>
        <v>1.2468812399329321E-3</v>
      </c>
      <c r="V316" s="40">
        <f t="shared" si="9"/>
        <v>8360589.3456077045</v>
      </c>
    </row>
    <row r="317" spans="1:22" ht="11.85" customHeight="1" x14ac:dyDescent="0.2">
      <c r="A317" s="32" t="s">
        <v>329</v>
      </c>
      <c r="B317" s="32"/>
      <c r="C317" s="32"/>
      <c r="D317" s="32"/>
      <c r="E317" s="32"/>
      <c r="F317" s="30"/>
      <c r="G317" s="28">
        <v>62</v>
      </c>
      <c r="H317" s="29" t="s">
        <v>146</v>
      </c>
      <c r="I317" s="29">
        <v>8862935.6600000001</v>
      </c>
      <c r="J317" s="29">
        <v>8862935.6600000001</v>
      </c>
      <c r="K317" s="29">
        <v>8222255.4143344844</v>
      </c>
      <c r="L317" s="29" t="s">
        <v>515</v>
      </c>
      <c r="M317" s="29"/>
      <c r="N317" s="30"/>
      <c r="O317" s="30"/>
      <c r="P317" s="29">
        <v>786881.63</v>
      </c>
      <c r="Q317" s="29">
        <v>10156.32</v>
      </c>
      <c r="R317" s="29"/>
      <c r="S317" s="31"/>
      <c r="U317" s="13">
        <f t="shared" si="8"/>
        <v>1.2468812399329321E-3</v>
      </c>
      <c r="V317" s="40">
        <f t="shared" si="9"/>
        <v>8360589.3456077045</v>
      </c>
    </row>
    <row r="318" spans="1:22" ht="11.1" customHeight="1" x14ac:dyDescent="0.2">
      <c r="A318" s="24" t="s">
        <v>327</v>
      </c>
      <c r="B318" s="24"/>
      <c r="C318" s="24"/>
      <c r="D318" s="24"/>
      <c r="E318" s="25"/>
      <c r="F318" s="25"/>
      <c r="G318" s="25"/>
      <c r="H318" s="25"/>
      <c r="I318" s="25"/>
      <c r="J318" s="25"/>
      <c r="K318" s="25">
        <v>0</v>
      </c>
      <c r="L318" s="25"/>
      <c r="M318" s="25"/>
      <c r="N318" s="25"/>
      <c r="O318" s="25"/>
      <c r="P318" s="25"/>
      <c r="Q318" s="25"/>
      <c r="R318" s="25"/>
      <c r="S318" s="25"/>
      <c r="U318" s="13">
        <f t="shared" si="8"/>
        <v>0</v>
      </c>
      <c r="V318" s="40">
        <f t="shared" si="9"/>
        <v>0</v>
      </c>
    </row>
    <row r="319" spans="1:22" ht="11.85" customHeight="1" x14ac:dyDescent="0.2">
      <c r="A319" s="26"/>
      <c r="B319" s="27" t="s">
        <v>331</v>
      </c>
      <c r="C319" s="27"/>
      <c r="D319" s="27"/>
      <c r="E319" s="27"/>
      <c r="F319" s="30"/>
      <c r="G319" s="28">
        <v>62</v>
      </c>
      <c r="H319" s="29" t="s">
        <v>146</v>
      </c>
      <c r="I319" s="29">
        <v>15967136.16</v>
      </c>
      <c r="J319" s="29">
        <v>15967136.16</v>
      </c>
      <c r="K319" s="29">
        <v>14594336.152579997</v>
      </c>
      <c r="L319" s="29" t="s">
        <v>578</v>
      </c>
      <c r="M319" s="29"/>
      <c r="N319" s="30"/>
      <c r="O319" s="30"/>
      <c r="P319" s="29">
        <v>1639043.8</v>
      </c>
      <c r="Q319" s="29">
        <v>24766.57</v>
      </c>
      <c r="R319" s="29"/>
      <c r="S319" s="31"/>
      <c r="U319" s="13">
        <f t="shared" si="8"/>
        <v>2.2131888442922902E-3</v>
      </c>
      <c r="V319" s="40">
        <f t="shared" si="9"/>
        <v>14839876.067429831</v>
      </c>
    </row>
    <row r="320" spans="1:22" ht="11.85" customHeight="1" x14ac:dyDescent="0.2">
      <c r="A320" s="32" t="s">
        <v>329</v>
      </c>
      <c r="B320" s="32"/>
      <c r="C320" s="32"/>
      <c r="D320" s="32"/>
      <c r="E320" s="32"/>
      <c r="F320" s="30"/>
      <c r="G320" s="28">
        <v>62</v>
      </c>
      <c r="H320" s="29" t="s">
        <v>146</v>
      </c>
      <c r="I320" s="29">
        <v>15967136.16</v>
      </c>
      <c r="J320" s="29">
        <v>15967136.16</v>
      </c>
      <c r="K320" s="29">
        <v>14594336.152579997</v>
      </c>
      <c r="L320" s="29" t="s">
        <v>578</v>
      </c>
      <c r="M320" s="29"/>
      <c r="N320" s="30"/>
      <c r="O320" s="30"/>
      <c r="P320" s="29">
        <v>1639043.8</v>
      </c>
      <c r="Q320" s="29">
        <v>24766.57</v>
      </c>
      <c r="R320" s="29"/>
      <c r="S320" s="31"/>
      <c r="U320" s="13">
        <f t="shared" si="8"/>
        <v>2.2131888442922902E-3</v>
      </c>
      <c r="V320" s="40">
        <f t="shared" si="9"/>
        <v>14839876.067429831</v>
      </c>
    </row>
    <row r="321" spans="1:22" ht="11.85" customHeight="1" x14ac:dyDescent="0.2">
      <c r="A321" s="24" t="s">
        <v>327</v>
      </c>
      <c r="B321" s="24"/>
      <c r="C321" s="24"/>
      <c r="D321" s="24"/>
      <c r="E321" s="25"/>
      <c r="F321" s="25"/>
      <c r="G321" s="25"/>
      <c r="H321" s="25"/>
      <c r="I321" s="25"/>
      <c r="J321" s="25"/>
      <c r="K321" s="25">
        <v>0</v>
      </c>
      <c r="L321" s="25"/>
      <c r="M321" s="25"/>
      <c r="N321" s="25"/>
      <c r="O321" s="25"/>
      <c r="P321" s="25"/>
      <c r="Q321" s="25"/>
      <c r="R321" s="25"/>
      <c r="S321" s="25"/>
      <c r="U321" s="13">
        <f t="shared" si="8"/>
        <v>0</v>
      </c>
      <c r="V321" s="40">
        <f t="shared" si="9"/>
        <v>0</v>
      </c>
    </row>
    <row r="322" spans="1:22" ht="11.1" customHeight="1" x14ac:dyDescent="0.2">
      <c r="A322" s="26"/>
      <c r="B322" s="27" t="s">
        <v>332</v>
      </c>
      <c r="C322" s="27"/>
      <c r="D322" s="27"/>
      <c r="E322" s="27"/>
      <c r="F322" s="30"/>
      <c r="G322" s="28">
        <v>62</v>
      </c>
      <c r="H322" s="29" t="s">
        <v>146</v>
      </c>
      <c r="I322" s="29">
        <v>27808376.420000002</v>
      </c>
      <c r="J322" s="29">
        <v>27808376.420000002</v>
      </c>
      <c r="K322" s="29">
        <v>25880360.325527728</v>
      </c>
      <c r="L322" s="29" t="s">
        <v>579</v>
      </c>
      <c r="M322" s="29"/>
      <c r="N322" s="30"/>
      <c r="O322" s="30"/>
      <c r="P322" s="29">
        <v>2365084.04</v>
      </c>
      <c r="Q322" s="29">
        <v>8852.68</v>
      </c>
      <c r="R322" s="29"/>
      <c r="S322" s="31"/>
      <c r="U322" s="13">
        <f t="shared" si="8"/>
        <v>3.9246817505020314E-3</v>
      </c>
      <c r="V322" s="40">
        <f t="shared" si="9"/>
        <v>26315780.025620744</v>
      </c>
    </row>
    <row r="323" spans="1:22" ht="11.85" customHeight="1" x14ac:dyDescent="0.2">
      <c r="A323" s="32" t="s">
        <v>329</v>
      </c>
      <c r="B323" s="32"/>
      <c r="C323" s="32"/>
      <c r="D323" s="32"/>
      <c r="E323" s="32"/>
      <c r="F323" s="30"/>
      <c r="G323" s="28">
        <v>62</v>
      </c>
      <c r="H323" s="29" t="s">
        <v>146</v>
      </c>
      <c r="I323" s="29">
        <v>27808376.420000002</v>
      </c>
      <c r="J323" s="29">
        <v>27808376.420000002</v>
      </c>
      <c r="K323" s="29">
        <v>25880360.325527728</v>
      </c>
      <c r="L323" s="29" t="s">
        <v>579</v>
      </c>
      <c r="M323" s="29"/>
      <c r="N323" s="30"/>
      <c r="O323" s="30"/>
      <c r="P323" s="29">
        <v>2365084.04</v>
      </c>
      <c r="Q323" s="29">
        <v>8852.68</v>
      </c>
      <c r="R323" s="29"/>
      <c r="S323" s="31"/>
      <c r="U323" s="13">
        <f t="shared" si="8"/>
        <v>3.9246817505020314E-3</v>
      </c>
      <c r="V323" s="40">
        <f t="shared" si="9"/>
        <v>26315780.025620744</v>
      </c>
    </row>
    <row r="324" spans="1:22" ht="11.85" customHeight="1" x14ac:dyDescent="0.2">
      <c r="A324" s="24" t="s">
        <v>327</v>
      </c>
      <c r="B324" s="24"/>
      <c r="C324" s="24"/>
      <c r="D324" s="24"/>
      <c r="E324" s="25"/>
      <c r="F324" s="25"/>
      <c r="G324" s="25"/>
      <c r="H324" s="25"/>
      <c r="I324" s="25"/>
      <c r="J324" s="25"/>
      <c r="K324" s="25">
        <v>0</v>
      </c>
      <c r="L324" s="25"/>
      <c r="M324" s="25"/>
      <c r="N324" s="25"/>
      <c r="O324" s="25"/>
      <c r="P324" s="25"/>
      <c r="Q324" s="25"/>
      <c r="R324" s="25"/>
      <c r="S324" s="25"/>
      <c r="U324" s="13">
        <f t="shared" si="8"/>
        <v>0</v>
      </c>
      <c r="V324" s="40">
        <f t="shared" si="9"/>
        <v>0</v>
      </c>
    </row>
    <row r="325" spans="1:22" ht="11.85" customHeight="1" x14ac:dyDescent="0.2">
      <c r="A325" s="26"/>
      <c r="B325" s="27" t="s">
        <v>333</v>
      </c>
      <c r="C325" s="27"/>
      <c r="D325" s="27"/>
      <c r="E325" s="27"/>
      <c r="F325" s="30"/>
      <c r="G325" s="28">
        <v>62</v>
      </c>
      <c r="H325" s="29" t="s">
        <v>146</v>
      </c>
      <c r="I325" s="29">
        <v>27952905.670000002</v>
      </c>
      <c r="J325" s="29">
        <v>27952905.670000002</v>
      </c>
      <c r="K325" s="29">
        <v>26765025.09865047</v>
      </c>
      <c r="L325" s="29" t="s">
        <v>525</v>
      </c>
      <c r="M325" s="29"/>
      <c r="N325" s="30"/>
      <c r="O325" s="30"/>
      <c r="P325" s="29">
        <v>1641895.82</v>
      </c>
      <c r="Q325" s="29">
        <v>11162.36</v>
      </c>
      <c r="R325" s="29"/>
      <c r="S325" s="31"/>
      <c r="U325" s="13">
        <f t="shared" si="8"/>
        <v>4.058838603293688E-3</v>
      </c>
      <c r="V325" s="40">
        <f t="shared" si="9"/>
        <v>27215328.690055311</v>
      </c>
    </row>
    <row r="326" spans="1:22" ht="11.1" customHeight="1" x14ac:dyDescent="0.2">
      <c r="A326" s="32" t="s">
        <v>329</v>
      </c>
      <c r="B326" s="32"/>
      <c r="C326" s="32"/>
      <c r="D326" s="32"/>
      <c r="E326" s="32"/>
      <c r="F326" s="30"/>
      <c r="G326" s="28">
        <v>62</v>
      </c>
      <c r="H326" s="29" t="s">
        <v>146</v>
      </c>
      <c r="I326" s="29">
        <v>27952905.670000002</v>
      </c>
      <c r="J326" s="29">
        <v>27952905.670000002</v>
      </c>
      <c r="K326" s="29">
        <v>26765025.09865047</v>
      </c>
      <c r="L326" s="29" t="s">
        <v>525</v>
      </c>
      <c r="M326" s="29"/>
      <c r="N326" s="30"/>
      <c r="O326" s="30"/>
      <c r="P326" s="29">
        <v>1641895.82</v>
      </c>
      <c r="Q326" s="29">
        <v>11162.36</v>
      </c>
      <c r="R326" s="29"/>
      <c r="S326" s="31"/>
      <c r="U326" s="13">
        <f t="shared" si="8"/>
        <v>4.058838603293688E-3</v>
      </c>
      <c r="V326" s="40">
        <f t="shared" si="9"/>
        <v>27215328.690055311</v>
      </c>
    </row>
    <row r="327" spans="1:22" ht="11.85" customHeight="1" x14ac:dyDescent="0.2">
      <c r="A327" s="24" t="s">
        <v>334</v>
      </c>
      <c r="B327" s="24"/>
      <c r="C327" s="24"/>
      <c r="D327" s="24"/>
      <c r="E327" s="25"/>
      <c r="F327" s="25"/>
      <c r="G327" s="25"/>
      <c r="H327" s="25"/>
      <c r="I327" s="25"/>
      <c r="J327" s="25"/>
      <c r="K327" s="25">
        <v>0</v>
      </c>
      <c r="L327" s="25"/>
      <c r="M327" s="25"/>
      <c r="N327" s="25"/>
      <c r="O327" s="25"/>
      <c r="P327" s="25"/>
      <c r="Q327" s="25"/>
      <c r="R327" s="25"/>
      <c r="S327" s="25"/>
      <c r="U327" s="13">
        <f t="shared" si="8"/>
        <v>0</v>
      </c>
      <c r="V327" s="40">
        <f t="shared" si="9"/>
        <v>0</v>
      </c>
    </row>
    <row r="328" spans="1:22" ht="11.85" customHeight="1" x14ac:dyDescent="0.2">
      <c r="A328" s="26"/>
      <c r="B328" s="27" t="s">
        <v>335</v>
      </c>
      <c r="C328" s="27"/>
      <c r="D328" s="27"/>
      <c r="E328" s="27"/>
      <c r="F328" s="30"/>
      <c r="G328" s="28">
        <v>62</v>
      </c>
      <c r="H328" s="29">
        <v>33419.589999999997</v>
      </c>
      <c r="I328" s="29">
        <v>78343238.5</v>
      </c>
      <c r="J328" s="29">
        <v>78343238.5</v>
      </c>
      <c r="K328" s="29">
        <v>71999680.5820916</v>
      </c>
      <c r="L328" s="29" t="s">
        <v>580</v>
      </c>
      <c r="M328" s="29"/>
      <c r="N328" s="30"/>
      <c r="O328" s="30"/>
      <c r="P328" s="29">
        <v>7975393.5700000003</v>
      </c>
      <c r="Q328" s="29">
        <v>396229.23</v>
      </c>
      <c r="R328" s="29"/>
      <c r="S328" s="31"/>
      <c r="U328" s="13">
        <f t="shared" si="8"/>
        <v>1.0918543206826406E-2</v>
      </c>
      <c r="V328" s="40">
        <f t="shared" si="9"/>
        <v>73211026.90538542</v>
      </c>
    </row>
    <row r="329" spans="1:22" ht="11.85" customHeight="1" x14ac:dyDescent="0.2">
      <c r="A329" s="32" t="s">
        <v>336</v>
      </c>
      <c r="B329" s="32"/>
      <c r="C329" s="32"/>
      <c r="D329" s="32"/>
      <c r="E329" s="32"/>
      <c r="F329" s="30"/>
      <c r="G329" s="28">
        <v>62</v>
      </c>
      <c r="H329" s="29">
        <v>33419.589999999997</v>
      </c>
      <c r="I329" s="29">
        <v>78343238.5</v>
      </c>
      <c r="J329" s="29">
        <v>78343238.5</v>
      </c>
      <c r="K329" s="29">
        <v>71999680.5820916</v>
      </c>
      <c r="L329" s="29" t="s">
        <v>580</v>
      </c>
      <c r="M329" s="29"/>
      <c r="N329" s="30"/>
      <c r="O329" s="30"/>
      <c r="P329" s="29">
        <v>7975393.5700000003</v>
      </c>
      <c r="Q329" s="29">
        <v>396229.23</v>
      </c>
      <c r="R329" s="29"/>
      <c r="S329" s="31"/>
      <c r="U329" s="13">
        <f t="shared" si="8"/>
        <v>1.0918543206826406E-2</v>
      </c>
      <c r="V329" s="40">
        <f t="shared" si="9"/>
        <v>73211026.90538542</v>
      </c>
    </row>
    <row r="330" spans="1:22" ht="11.1" customHeight="1" x14ac:dyDescent="0.2">
      <c r="A330" s="24" t="s">
        <v>337</v>
      </c>
      <c r="B330" s="24"/>
      <c r="C330" s="24"/>
      <c r="D330" s="24"/>
      <c r="E330" s="25"/>
      <c r="F330" s="25"/>
      <c r="G330" s="25"/>
      <c r="H330" s="25"/>
      <c r="I330" s="25"/>
      <c r="J330" s="25"/>
      <c r="K330" s="25">
        <v>0</v>
      </c>
      <c r="L330" s="25"/>
      <c r="M330" s="25"/>
      <c r="N330" s="25"/>
      <c r="O330" s="25"/>
      <c r="P330" s="25"/>
      <c r="Q330" s="25"/>
      <c r="R330" s="25"/>
      <c r="S330" s="25"/>
      <c r="U330" s="13">
        <f t="shared" si="8"/>
        <v>0</v>
      </c>
      <c r="V330" s="40">
        <f t="shared" si="9"/>
        <v>0</v>
      </c>
    </row>
    <row r="331" spans="1:22" ht="11.85" customHeight="1" x14ac:dyDescent="0.2">
      <c r="A331" s="26"/>
      <c r="B331" s="27" t="s">
        <v>338</v>
      </c>
      <c r="C331" s="27"/>
      <c r="D331" s="27"/>
      <c r="E331" s="27"/>
      <c r="F331" s="30"/>
      <c r="G331" s="28">
        <v>62</v>
      </c>
      <c r="H331" s="29" t="s">
        <v>146</v>
      </c>
      <c r="I331" s="29">
        <v>27997189.989999998</v>
      </c>
      <c r="J331" s="29">
        <v>27997189.989999998</v>
      </c>
      <c r="K331" s="29">
        <v>26504974.8287048</v>
      </c>
      <c r="L331" s="29" t="s">
        <v>581</v>
      </c>
      <c r="M331" s="29"/>
      <c r="N331" s="30"/>
      <c r="O331" s="30"/>
      <c r="P331" s="29">
        <v>1935867.73</v>
      </c>
      <c r="Q331" s="29">
        <v>49909.56</v>
      </c>
      <c r="R331" s="29"/>
      <c r="S331" s="31"/>
      <c r="U331" s="13">
        <f t="shared" si="8"/>
        <v>4.0194027323926873E-3</v>
      </c>
      <c r="V331" s="40">
        <f t="shared" si="9"/>
        <v>26950903.248778</v>
      </c>
    </row>
    <row r="332" spans="1:22" ht="11.85" customHeight="1" x14ac:dyDescent="0.2">
      <c r="A332" s="32" t="s">
        <v>339</v>
      </c>
      <c r="B332" s="32"/>
      <c r="C332" s="32"/>
      <c r="D332" s="32"/>
      <c r="E332" s="32"/>
      <c r="F332" s="30"/>
      <c r="G332" s="28">
        <v>62</v>
      </c>
      <c r="H332" s="29" t="s">
        <v>146</v>
      </c>
      <c r="I332" s="29">
        <v>27997189.989999998</v>
      </c>
      <c r="J332" s="29">
        <v>27997189.989999998</v>
      </c>
      <c r="K332" s="29">
        <v>26504974.8287048</v>
      </c>
      <c r="L332" s="29" t="s">
        <v>581</v>
      </c>
      <c r="M332" s="29"/>
      <c r="N332" s="30"/>
      <c r="O332" s="30"/>
      <c r="P332" s="29">
        <v>1935867.73</v>
      </c>
      <c r="Q332" s="29">
        <v>49909.56</v>
      </c>
      <c r="R332" s="29"/>
      <c r="S332" s="31"/>
      <c r="U332" s="13">
        <f t="shared" si="8"/>
        <v>4.0194027323926873E-3</v>
      </c>
      <c r="V332" s="40">
        <f t="shared" si="9"/>
        <v>26950903.248778</v>
      </c>
    </row>
    <row r="333" spans="1:22" ht="11.85" customHeight="1" x14ac:dyDescent="0.2">
      <c r="A333" s="24" t="s">
        <v>337</v>
      </c>
      <c r="B333" s="24"/>
      <c r="C333" s="24"/>
      <c r="D333" s="24"/>
      <c r="E333" s="25"/>
      <c r="F333" s="25"/>
      <c r="G333" s="25"/>
      <c r="H333" s="25"/>
      <c r="I333" s="25"/>
      <c r="J333" s="25"/>
      <c r="K333" s="25">
        <v>0</v>
      </c>
      <c r="L333" s="25"/>
      <c r="M333" s="25"/>
      <c r="N333" s="25"/>
      <c r="O333" s="25"/>
      <c r="P333" s="25"/>
      <c r="Q333" s="25"/>
      <c r="R333" s="25"/>
      <c r="S333" s="25"/>
      <c r="U333" s="13">
        <f t="shared" si="8"/>
        <v>0</v>
      </c>
      <c r="V333" s="40">
        <f t="shared" si="9"/>
        <v>0</v>
      </c>
    </row>
    <row r="334" spans="1:22" ht="11.1" customHeight="1" x14ac:dyDescent="0.2">
      <c r="A334" s="26"/>
      <c r="B334" s="27" t="s">
        <v>340</v>
      </c>
      <c r="C334" s="27"/>
      <c r="D334" s="27"/>
      <c r="E334" s="27"/>
      <c r="F334" s="30"/>
      <c r="G334" s="28">
        <v>62</v>
      </c>
      <c r="H334" s="29" t="s">
        <v>146</v>
      </c>
      <c r="I334" s="29">
        <v>756748.45</v>
      </c>
      <c r="J334" s="29">
        <v>756748.45</v>
      </c>
      <c r="K334" s="29">
        <v>653783.02420003258</v>
      </c>
      <c r="L334" s="29" t="s">
        <v>582</v>
      </c>
      <c r="M334" s="29"/>
      <c r="N334" s="30"/>
      <c r="O334" s="30"/>
      <c r="P334" s="29">
        <v>114050.69</v>
      </c>
      <c r="Q334" s="29" t="s">
        <v>146</v>
      </c>
      <c r="R334" s="29"/>
      <c r="S334" s="31"/>
      <c r="U334" s="13">
        <f t="shared" ref="U334:U345" si="10">K334/$U$6</f>
        <v>9.9144303695608414E-5</v>
      </c>
      <c r="V334" s="40">
        <f t="shared" ref="V334:V345" si="11">U334*$V$6</f>
        <v>664782.48497810739</v>
      </c>
    </row>
    <row r="335" spans="1:22" ht="11.85" customHeight="1" x14ac:dyDescent="0.2">
      <c r="A335" s="32" t="s">
        <v>339</v>
      </c>
      <c r="B335" s="32"/>
      <c r="C335" s="32"/>
      <c r="D335" s="32"/>
      <c r="E335" s="32"/>
      <c r="F335" s="30"/>
      <c r="G335" s="28">
        <v>62</v>
      </c>
      <c r="H335" s="29" t="s">
        <v>146</v>
      </c>
      <c r="I335" s="29">
        <v>756748.45</v>
      </c>
      <c r="J335" s="29">
        <v>756748.45</v>
      </c>
      <c r="K335" s="29">
        <v>653783.02420003258</v>
      </c>
      <c r="L335" s="29" t="s">
        <v>582</v>
      </c>
      <c r="M335" s="29"/>
      <c r="N335" s="30"/>
      <c r="O335" s="30"/>
      <c r="P335" s="29">
        <v>114050.69</v>
      </c>
      <c r="Q335" s="29" t="s">
        <v>146</v>
      </c>
      <c r="R335" s="29"/>
      <c r="S335" s="31"/>
      <c r="U335" s="13">
        <f t="shared" si="10"/>
        <v>9.9144303695608414E-5</v>
      </c>
      <c r="V335" s="40">
        <f t="shared" si="11"/>
        <v>664782.48497810739</v>
      </c>
    </row>
    <row r="336" spans="1:22" ht="11.85" customHeight="1" x14ac:dyDescent="0.2">
      <c r="A336" s="24" t="s">
        <v>337</v>
      </c>
      <c r="B336" s="24"/>
      <c r="C336" s="24"/>
      <c r="D336" s="24"/>
      <c r="E336" s="25"/>
      <c r="F336" s="25"/>
      <c r="G336" s="25"/>
      <c r="H336" s="25"/>
      <c r="I336" s="25"/>
      <c r="J336" s="25"/>
      <c r="K336" s="25">
        <v>0</v>
      </c>
      <c r="L336" s="25"/>
      <c r="M336" s="25"/>
      <c r="N336" s="25"/>
      <c r="O336" s="25"/>
      <c r="P336" s="25"/>
      <c r="Q336" s="25"/>
      <c r="R336" s="25"/>
      <c r="S336" s="25"/>
      <c r="U336" s="13">
        <f t="shared" si="10"/>
        <v>0</v>
      </c>
      <c r="V336" s="40">
        <f t="shared" si="11"/>
        <v>0</v>
      </c>
    </row>
    <row r="337" spans="1:22" ht="11.85" customHeight="1" x14ac:dyDescent="0.2">
      <c r="A337" s="26"/>
      <c r="B337" s="27" t="s">
        <v>341</v>
      </c>
      <c r="C337" s="27"/>
      <c r="D337" s="27"/>
      <c r="E337" s="27"/>
      <c r="F337" s="30"/>
      <c r="G337" s="28">
        <v>62</v>
      </c>
      <c r="H337" s="29" t="s">
        <v>146</v>
      </c>
      <c r="I337" s="29">
        <v>3088751.61</v>
      </c>
      <c r="J337" s="29">
        <v>3088751.61</v>
      </c>
      <c r="K337" s="29">
        <v>2299493.8202235573</v>
      </c>
      <c r="L337" s="29" t="s">
        <v>583</v>
      </c>
      <c r="M337" s="29"/>
      <c r="N337" s="30"/>
      <c r="O337" s="30"/>
      <c r="P337" s="29">
        <v>827710.57</v>
      </c>
      <c r="Q337" s="29" t="s">
        <v>584</v>
      </c>
      <c r="R337" s="29"/>
      <c r="S337" s="31"/>
      <c r="U337" s="13">
        <f t="shared" si="10"/>
        <v>3.4871158353702597E-4</v>
      </c>
      <c r="V337" s="40">
        <f t="shared" si="11"/>
        <v>2338181.2610850311</v>
      </c>
    </row>
    <row r="338" spans="1:22" ht="11.1" customHeight="1" x14ac:dyDescent="0.2">
      <c r="A338" s="32" t="s">
        <v>339</v>
      </c>
      <c r="B338" s="32"/>
      <c r="C338" s="32"/>
      <c r="D338" s="32"/>
      <c r="E338" s="32"/>
      <c r="F338" s="30"/>
      <c r="G338" s="28">
        <v>62</v>
      </c>
      <c r="H338" s="29" t="s">
        <v>146</v>
      </c>
      <c r="I338" s="29">
        <v>3088751.61</v>
      </c>
      <c r="J338" s="29">
        <v>3088751.61</v>
      </c>
      <c r="K338" s="29">
        <v>2299493.8202235573</v>
      </c>
      <c r="L338" s="29" t="s">
        <v>583</v>
      </c>
      <c r="M338" s="29"/>
      <c r="N338" s="30"/>
      <c r="O338" s="30"/>
      <c r="P338" s="29">
        <v>827710.57</v>
      </c>
      <c r="Q338" s="29" t="s">
        <v>584</v>
      </c>
      <c r="R338" s="29"/>
      <c r="S338" s="31"/>
      <c r="U338" s="13">
        <f t="shared" si="10"/>
        <v>3.4871158353702597E-4</v>
      </c>
      <c r="V338" s="40">
        <f t="shared" si="11"/>
        <v>2338181.2610850311</v>
      </c>
    </row>
    <row r="339" spans="1:22" ht="11.85" customHeight="1" x14ac:dyDescent="0.2">
      <c r="A339" s="24" t="s">
        <v>337</v>
      </c>
      <c r="B339" s="24"/>
      <c r="C339" s="24"/>
      <c r="D339" s="24"/>
      <c r="E339" s="25"/>
      <c r="F339" s="25"/>
      <c r="G339" s="25"/>
      <c r="H339" s="25"/>
      <c r="I339" s="25"/>
      <c r="J339" s="25"/>
      <c r="K339" s="25">
        <v>0</v>
      </c>
      <c r="L339" s="25"/>
      <c r="M339" s="25"/>
      <c r="N339" s="25"/>
      <c r="O339" s="25"/>
      <c r="P339" s="25"/>
      <c r="Q339" s="25"/>
      <c r="R339" s="25"/>
      <c r="S339" s="25"/>
      <c r="U339" s="13">
        <f t="shared" si="10"/>
        <v>0</v>
      </c>
      <c r="V339" s="40">
        <f t="shared" si="11"/>
        <v>0</v>
      </c>
    </row>
    <row r="340" spans="1:22" ht="11.85" customHeight="1" x14ac:dyDescent="0.2">
      <c r="A340" s="26"/>
      <c r="B340" s="27" t="s">
        <v>342</v>
      </c>
      <c r="C340" s="27"/>
      <c r="D340" s="27"/>
      <c r="E340" s="27"/>
      <c r="F340" s="30"/>
      <c r="G340" s="28">
        <v>62</v>
      </c>
      <c r="H340" s="29" t="s">
        <v>146</v>
      </c>
      <c r="I340" s="29">
        <v>10859582.439999999</v>
      </c>
      <c r="J340" s="29">
        <v>10859582.439999999</v>
      </c>
      <c r="K340" s="29">
        <v>9459270.0523045622</v>
      </c>
      <c r="L340" s="29" t="s">
        <v>585</v>
      </c>
      <c r="M340" s="29"/>
      <c r="N340" s="30"/>
      <c r="O340" s="30"/>
      <c r="P340" s="29">
        <v>1558009.64</v>
      </c>
      <c r="Q340" s="29">
        <v>1184.5999999999999</v>
      </c>
      <c r="R340" s="29"/>
      <c r="S340" s="31"/>
      <c r="U340" s="13">
        <f t="shared" si="10"/>
        <v>1.4344709300948694E-3</v>
      </c>
      <c r="V340" s="40">
        <f t="shared" si="11"/>
        <v>9618415.9249843452</v>
      </c>
    </row>
    <row r="341" spans="1:22" ht="11.85" customHeight="1" x14ac:dyDescent="0.2">
      <c r="A341" s="32" t="s">
        <v>339</v>
      </c>
      <c r="B341" s="32"/>
      <c r="C341" s="32"/>
      <c r="D341" s="32"/>
      <c r="E341" s="32"/>
      <c r="F341" s="30"/>
      <c r="G341" s="28">
        <v>62</v>
      </c>
      <c r="H341" s="29" t="s">
        <v>146</v>
      </c>
      <c r="I341" s="29">
        <v>10859582.439999999</v>
      </c>
      <c r="J341" s="29">
        <v>10859582.439999999</v>
      </c>
      <c r="K341" s="29">
        <v>9459270.0523045622</v>
      </c>
      <c r="L341" s="29" t="s">
        <v>585</v>
      </c>
      <c r="M341" s="29"/>
      <c r="N341" s="30"/>
      <c r="O341" s="30"/>
      <c r="P341" s="29">
        <v>1558009.64</v>
      </c>
      <c r="Q341" s="29">
        <v>1184.5999999999999</v>
      </c>
      <c r="R341" s="29"/>
      <c r="S341" s="31"/>
      <c r="U341" s="13">
        <f t="shared" si="10"/>
        <v>1.4344709300948694E-3</v>
      </c>
      <c r="V341" s="40">
        <f t="shared" si="11"/>
        <v>9618415.9249843452</v>
      </c>
    </row>
    <row r="342" spans="1:22" ht="11.1" customHeight="1" x14ac:dyDescent="0.2">
      <c r="A342" s="24" t="s">
        <v>337</v>
      </c>
      <c r="B342" s="24"/>
      <c r="C342" s="24"/>
      <c r="D342" s="24"/>
      <c r="E342" s="25"/>
      <c r="F342" s="25"/>
      <c r="G342" s="25"/>
      <c r="H342" s="25"/>
      <c r="I342" s="25"/>
      <c r="J342" s="25"/>
      <c r="K342" s="25">
        <v>0</v>
      </c>
      <c r="L342" s="25"/>
      <c r="M342" s="25"/>
      <c r="N342" s="25"/>
      <c r="O342" s="25"/>
      <c r="P342" s="25"/>
      <c r="Q342" s="25"/>
      <c r="R342" s="25"/>
      <c r="S342" s="25"/>
      <c r="U342" s="13">
        <f t="shared" si="10"/>
        <v>0</v>
      </c>
      <c r="V342" s="40">
        <f t="shared" si="11"/>
        <v>0</v>
      </c>
    </row>
    <row r="343" spans="1:22" ht="11.85" customHeight="1" x14ac:dyDescent="0.2">
      <c r="A343" s="26"/>
      <c r="B343" s="27" t="s">
        <v>343</v>
      </c>
      <c r="C343" s="27"/>
      <c r="D343" s="27"/>
      <c r="E343" s="27"/>
      <c r="F343" s="30"/>
      <c r="G343" s="28">
        <v>62</v>
      </c>
      <c r="H343" s="29" t="s">
        <v>146</v>
      </c>
      <c r="I343" s="29">
        <v>4360824.83</v>
      </c>
      <c r="J343" s="29">
        <v>4360824.83</v>
      </c>
      <c r="K343" s="29">
        <v>3806709.3803696991</v>
      </c>
      <c r="L343" s="29" t="s">
        <v>382</v>
      </c>
      <c r="M343" s="29"/>
      <c r="N343" s="30"/>
      <c r="O343" s="30"/>
      <c r="P343" s="29">
        <v>619028.44999999995</v>
      </c>
      <c r="Q343" s="29">
        <v>1198.71</v>
      </c>
      <c r="R343" s="29"/>
      <c r="S343" s="31"/>
      <c r="U343" s="13">
        <f t="shared" si="10"/>
        <v>5.7727646163663717E-4</v>
      </c>
      <c r="V343" s="40">
        <f t="shared" si="11"/>
        <v>3870754.7118833764</v>
      </c>
    </row>
    <row r="344" spans="1:22" ht="11.1" customHeight="1" x14ac:dyDescent="0.2">
      <c r="A344" s="32" t="s">
        <v>339</v>
      </c>
      <c r="B344" s="32"/>
      <c r="C344" s="32"/>
      <c r="D344" s="32"/>
      <c r="E344" s="32"/>
      <c r="F344" s="30"/>
      <c r="G344" s="28">
        <v>62</v>
      </c>
      <c r="H344" s="29" t="s">
        <v>146</v>
      </c>
      <c r="I344" s="29">
        <v>4360824.83</v>
      </c>
      <c r="J344" s="29">
        <v>4360824.83</v>
      </c>
      <c r="K344" s="29">
        <v>3806709.3803696991</v>
      </c>
      <c r="L344" s="29" t="s">
        <v>382</v>
      </c>
      <c r="M344" s="29"/>
      <c r="N344" s="30"/>
      <c r="O344" s="30"/>
      <c r="P344" s="29">
        <v>619028.44999999995</v>
      </c>
      <c r="Q344" s="29">
        <v>1198.71</v>
      </c>
      <c r="R344" s="29"/>
      <c r="S344" s="31"/>
      <c r="U344" s="13">
        <f t="shared" si="10"/>
        <v>5.7727646163663717E-4</v>
      </c>
      <c r="V344" s="40">
        <f t="shared" si="11"/>
        <v>3870754.7118833764</v>
      </c>
    </row>
    <row r="345" spans="1:22" ht="11.85" customHeight="1" x14ac:dyDescent="0.2">
      <c r="A345" s="33" t="s">
        <v>344</v>
      </c>
      <c r="B345" s="33"/>
      <c r="C345" s="33"/>
      <c r="D345" s="33"/>
      <c r="E345" s="33"/>
      <c r="F345" s="34">
        <v>436449</v>
      </c>
      <c r="G345" s="34">
        <v>436449</v>
      </c>
      <c r="H345" s="29">
        <v>961512.82</v>
      </c>
      <c r="I345" s="29">
        <v>6585716117.1899996</v>
      </c>
      <c r="J345" s="29">
        <v>6585716117.1899996</v>
      </c>
      <c r="K345" s="29">
        <v>6008244917.9200001</v>
      </c>
      <c r="L345" s="29" t="s">
        <v>586</v>
      </c>
      <c r="M345" s="29"/>
      <c r="N345" s="35"/>
      <c r="O345" s="35"/>
      <c r="P345" s="29">
        <v>591767693.51999998</v>
      </c>
      <c r="Q345" s="29">
        <v>12566488.83</v>
      </c>
      <c r="R345" s="29"/>
      <c r="S345" s="31"/>
      <c r="U345" s="13">
        <f t="shared" si="10"/>
        <v>0.91113295507899272</v>
      </c>
      <c r="V345" s="40">
        <f t="shared" si="11"/>
        <v>6109329607.9065475</v>
      </c>
    </row>
    <row r="346" spans="1:22" ht="11.85" customHeight="1" x14ac:dyDescent="0.2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7">
        <v>579201204.69000006</v>
      </c>
      <c r="P346" s="37"/>
      <c r="Q346" s="37"/>
      <c r="R346" s="37"/>
      <c r="S346" s="37"/>
    </row>
    <row r="347" spans="1:22" ht="31.7" customHeight="1" x14ac:dyDescent="0.2">
      <c r="A347" s="38" t="s">
        <v>345</v>
      </c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</row>
    <row r="348" spans="1:22" ht="73.5" customHeight="1" x14ac:dyDescent="0.2"/>
    <row r="349" spans="1:22" ht="73.5" customHeight="1" x14ac:dyDescent="0.2"/>
    <row r="350" spans="1:22" ht="73.5" customHeight="1" x14ac:dyDescent="0.2"/>
    <row r="351" spans="1:22" ht="73.5" customHeight="1" x14ac:dyDescent="0.2"/>
    <row r="352" spans="1:22" ht="63.2" customHeight="1" x14ac:dyDescent="0.2"/>
    <row r="353" spans="1:19" ht="62.45" customHeight="1" thickBot="1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9A489-E3AE-4A26-94FC-206A91FA1F4B}">
  <dimension ref="A1:S188"/>
  <sheetViews>
    <sheetView topLeftCell="A154" workbookViewId="0">
      <selection activeCell="L39" sqref="L39:M39"/>
    </sheetView>
  </sheetViews>
  <sheetFormatPr defaultRowHeight="12.75" x14ac:dyDescent="0.2"/>
  <cols>
    <col min="1" max="1" width="5" style="13" customWidth="1"/>
    <col min="2" max="2" width="15.140625" style="13" customWidth="1"/>
    <col min="3" max="3" width="2" style="13" customWidth="1"/>
    <col min="4" max="4" width="37.5703125" style="13" customWidth="1"/>
    <col min="5" max="5" width="0.85546875" style="13" customWidth="1"/>
    <col min="6" max="6" width="2" style="13" customWidth="1"/>
    <col min="7" max="7" width="8.140625" style="13" customWidth="1"/>
    <col min="8" max="8" width="11.140625" style="13" customWidth="1"/>
    <col min="9" max="11" width="15.28515625" style="13" customWidth="1"/>
    <col min="12" max="12" width="6.5703125" style="13" customWidth="1"/>
    <col min="13" max="15" width="0.5703125" style="13" customWidth="1"/>
    <col min="16" max="16" width="9.140625" style="13"/>
    <col min="17" max="17" width="0.5703125" style="13" customWidth="1"/>
    <col min="18" max="18" width="9.7109375" style="13" customWidth="1"/>
    <col min="19" max="19" width="0.5703125" style="13" customWidth="1"/>
    <col min="20" max="256" width="9.140625" style="13"/>
    <col min="257" max="257" width="5" style="13" customWidth="1"/>
    <col min="258" max="258" width="15.140625" style="13" customWidth="1"/>
    <col min="259" max="259" width="2" style="13" customWidth="1"/>
    <col min="260" max="260" width="37.5703125" style="13" customWidth="1"/>
    <col min="261" max="261" width="0.85546875" style="13" customWidth="1"/>
    <col min="262" max="262" width="2" style="13" customWidth="1"/>
    <col min="263" max="263" width="8.140625" style="13" customWidth="1"/>
    <col min="264" max="264" width="11.140625" style="13" customWidth="1"/>
    <col min="265" max="265" width="10.140625" style="13" customWidth="1"/>
    <col min="266" max="266" width="10" style="13" customWidth="1"/>
    <col min="267" max="267" width="10.140625" style="13" customWidth="1"/>
    <col min="268" max="268" width="6.5703125" style="13" customWidth="1"/>
    <col min="269" max="271" width="0.5703125" style="13" customWidth="1"/>
    <col min="272" max="272" width="9.140625" style="13"/>
    <col min="273" max="273" width="0.5703125" style="13" customWidth="1"/>
    <col min="274" max="274" width="9.7109375" style="13" customWidth="1"/>
    <col min="275" max="275" width="0.5703125" style="13" customWidth="1"/>
    <col min="276" max="512" width="9.140625" style="13"/>
    <col min="513" max="513" width="5" style="13" customWidth="1"/>
    <col min="514" max="514" width="15.140625" style="13" customWidth="1"/>
    <col min="515" max="515" width="2" style="13" customWidth="1"/>
    <col min="516" max="516" width="37.5703125" style="13" customWidth="1"/>
    <col min="517" max="517" width="0.85546875" style="13" customWidth="1"/>
    <col min="518" max="518" width="2" style="13" customWidth="1"/>
    <col min="519" max="519" width="8.140625" style="13" customWidth="1"/>
    <col min="520" max="520" width="11.140625" style="13" customWidth="1"/>
    <col min="521" max="521" width="10.140625" style="13" customWidth="1"/>
    <col min="522" max="522" width="10" style="13" customWidth="1"/>
    <col min="523" max="523" width="10.140625" style="13" customWidth="1"/>
    <col min="524" max="524" width="6.5703125" style="13" customWidth="1"/>
    <col min="525" max="527" width="0.5703125" style="13" customWidth="1"/>
    <col min="528" max="528" width="9.140625" style="13"/>
    <col min="529" max="529" width="0.5703125" style="13" customWidth="1"/>
    <col min="530" max="530" width="9.7109375" style="13" customWidth="1"/>
    <col min="531" max="531" width="0.5703125" style="13" customWidth="1"/>
    <col min="532" max="768" width="9.140625" style="13"/>
    <col min="769" max="769" width="5" style="13" customWidth="1"/>
    <col min="770" max="770" width="15.140625" style="13" customWidth="1"/>
    <col min="771" max="771" width="2" style="13" customWidth="1"/>
    <col min="772" max="772" width="37.5703125" style="13" customWidth="1"/>
    <col min="773" max="773" width="0.85546875" style="13" customWidth="1"/>
    <col min="774" max="774" width="2" style="13" customWidth="1"/>
    <col min="775" max="775" width="8.140625" style="13" customWidth="1"/>
    <col min="776" max="776" width="11.140625" style="13" customWidth="1"/>
    <col min="777" max="777" width="10.140625" style="13" customWidth="1"/>
    <col min="778" max="778" width="10" style="13" customWidth="1"/>
    <col min="779" max="779" width="10.140625" style="13" customWidth="1"/>
    <col min="780" max="780" width="6.5703125" style="13" customWidth="1"/>
    <col min="781" max="783" width="0.5703125" style="13" customWidth="1"/>
    <col min="784" max="784" width="9.140625" style="13"/>
    <col min="785" max="785" width="0.5703125" style="13" customWidth="1"/>
    <col min="786" max="786" width="9.7109375" style="13" customWidth="1"/>
    <col min="787" max="787" width="0.5703125" style="13" customWidth="1"/>
    <col min="788" max="1024" width="9.140625" style="13"/>
    <col min="1025" max="1025" width="5" style="13" customWidth="1"/>
    <col min="1026" max="1026" width="15.140625" style="13" customWidth="1"/>
    <col min="1027" max="1027" width="2" style="13" customWidth="1"/>
    <col min="1028" max="1028" width="37.5703125" style="13" customWidth="1"/>
    <col min="1029" max="1029" width="0.85546875" style="13" customWidth="1"/>
    <col min="1030" max="1030" width="2" style="13" customWidth="1"/>
    <col min="1031" max="1031" width="8.140625" style="13" customWidth="1"/>
    <col min="1032" max="1032" width="11.140625" style="13" customWidth="1"/>
    <col min="1033" max="1033" width="10.140625" style="13" customWidth="1"/>
    <col min="1034" max="1034" width="10" style="13" customWidth="1"/>
    <col min="1035" max="1035" width="10.140625" style="13" customWidth="1"/>
    <col min="1036" max="1036" width="6.5703125" style="13" customWidth="1"/>
    <col min="1037" max="1039" width="0.5703125" style="13" customWidth="1"/>
    <col min="1040" max="1040" width="9.140625" style="13"/>
    <col min="1041" max="1041" width="0.5703125" style="13" customWidth="1"/>
    <col min="1042" max="1042" width="9.7109375" style="13" customWidth="1"/>
    <col min="1043" max="1043" width="0.5703125" style="13" customWidth="1"/>
    <col min="1044" max="1280" width="9.140625" style="13"/>
    <col min="1281" max="1281" width="5" style="13" customWidth="1"/>
    <col min="1282" max="1282" width="15.140625" style="13" customWidth="1"/>
    <col min="1283" max="1283" width="2" style="13" customWidth="1"/>
    <col min="1284" max="1284" width="37.5703125" style="13" customWidth="1"/>
    <col min="1285" max="1285" width="0.85546875" style="13" customWidth="1"/>
    <col min="1286" max="1286" width="2" style="13" customWidth="1"/>
    <col min="1287" max="1287" width="8.140625" style="13" customWidth="1"/>
    <col min="1288" max="1288" width="11.140625" style="13" customWidth="1"/>
    <col min="1289" max="1289" width="10.140625" style="13" customWidth="1"/>
    <col min="1290" max="1290" width="10" style="13" customWidth="1"/>
    <col min="1291" max="1291" width="10.140625" style="13" customWidth="1"/>
    <col min="1292" max="1292" width="6.5703125" style="13" customWidth="1"/>
    <col min="1293" max="1295" width="0.5703125" style="13" customWidth="1"/>
    <col min="1296" max="1296" width="9.140625" style="13"/>
    <col min="1297" max="1297" width="0.5703125" style="13" customWidth="1"/>
    <col min="1298" max="1298" width="9.7109375" style="13" customWidth="1"/>
    <col min="1299" max="1299" width="0.5703125" style="13" customWidth="1"/>
    <col min="1300" max="1536" width="9.140625" style="13"/>
    <col min="1537" max="1537" width="5" style="13" customWidth="1"/>
    <col min="1538" max="1538" width="15.140625" style="13" customWidth="1"/>
    <col min="1539" max="1539" width="2" style="13" customWidth="1"/>
    <col min="1540" max="1540" width="37.5703125" style="13" customWidth="1"/>
    <col min="1541" max="1541" width="0.85546875" style="13" customWidth="1"/>
    <col min="1542" max="1542" width="2" style="13" customWidth="1"/>
    <col min="1543" max="1543" width="8.140625" style="13" customWidth="1"/>
    <col min="1544" max="1544" width="11.140625" style="13" customWidth="1"/>
    <col min="1545" max="1545" width="10.140625" style="13" customWidth="1"/>
    <col min="1546" max="1546" width="10" style="13" customWidth="1"/>
    <col min="1547" max="1547" width="10.140625" style="13" customWidth="1"/>
    <col min="1548" max="1548" width="6.5703125" style="13" customWidth="1"/>
    <col min="1549" max="1551" width="0.5703125" style="13" customWidth="1"/>
    <col min="1552" max="1552" width="9.140625" style="13"/>
    <col min="1553" max="1553" width="0.5703125" style="13" customWidth="1"/>
    <col min="1554" max="1554" width="9.7109375" style="13" customWidth="1"/>
    <col min="1555" max="1555" width="0.5703125" style="13" customWidth="1"/>
    <col min="1556" max="1792" width="9.140625" style="13"/>
    <col min="1793" max="1793" width="5" style="13" customWidth="1"/>
    <col min="1794" max="1794" width="15.140625" style="13" customWidth="1"/>
    <col min="1795" max="1795" width="2" style="13" customWidth="1"/>
    <col min="1796" max="1796" width="37.5703125" style="13" customWidth="1"/>
    <col min="1797" max="1797" width="0.85546875" style="13" customWidth="1"/>
    <col min="1798" max="1798" width="2" style="13" customWidth="1"/>
    <col min="1799" max="1799" width="8.140625" style="13" customWidth="1"/>
    <col min="1800" max="1800" width="11.140625" style="13" customWidth="1"/>
    <col min="1801" max="1801" width="10.140625" style="13" customWidth="1"/>
    <col min="1802" max="1802" width="10" style="13" customWidth="1"/>
    <col min="1803" max="1803" width="10.140625" style="13" customWidth="1"/>
    <col min="1804" max="1804" width="6.5703125" style="13" customWidth="1"/>
    <col min="1805" max="1807" width="0.5703125" style="13" customWidth="1"/>
    <col min="1808" max="1808" width="9.140625" style="13"/>
    <col min="1809" max="1809" width="0.5703125" style="13" customWidth="1"/>
    <col min="1810" max="1810" width="9.7109375" style="13" customWidth="1"/>
    <col min="1811" max="1811" width="0.5703125" style="13" customWidth="1"/>
    <col min="1812" max="2048" width="9.140625" style="13"/>
    <col min="2049" max="2049" width="5" style="13" customWidth="1"/>
    <col min="2050" max="2050" width="15.140625" style="13" customWidth="1"/>
    <col min="2051" max="2051" width="2" style="13" customWidth="1"/>
    <col min="2052" max="2052" width="37.5703125" style="13" customWidth="1"/>
    <col min="2053" max="2053" width="0.85546875" style="13" customWidth="1"/>
    <col min="2054" max="2054" width="2" style="13" customWidth="1"/>
    <col min="2055" max="2055" width="8.140625" style="13" customWidth="1"/>
    <col min="2056" max="2056" width="11.140625" style="13" customWidth="1"/>
    <col min="2057" max="2057" width="10.140625" style="13" customWidth="1"/>
    <col min="2058" max="2058" width="10" style="13" customWidth="1"/>
    <col min="2059" max="2059" width="10.140625" style="13" customWidth="1"/>
    <col min="2060" max="2060" width="6.5703125" style="13" customWidth="1"/>
    <col min="2061" max="2063" width="0.5703125" style="13" customWidth="1"/>
    <col min="2064" max="2064" width="9.140625" style="13"/>
    <col min="2065" max="2065" width="0.5703125" style="13" customWidth="1"/>
    <col min="2066" max="2066" width="9.7109375" style="13" customWidth="1"/>
    <col min="2067" max="2067" width="0.5703125" style="13" customWidth="1"/>
    <col min="2068" max="2304" width="9.140625" style="13"/>
    <col min="2305" max="2305" width="5" style="13" customWidth="1"/>
    <col min="2306" max="2306" width="15.140625" style="13" customWidth="1"/>
    <col min="2307" max="2307" width="2" style="13" customWidth="1"/>
    <col min="2308" max="2308" width="37.5703125" style="13" customWidth="1"/>
    <col min="2309" max="2309" width="0.85546875" style="13" customWidth="1"/>
    <col min="2310" max="2310" width="2" style="13" customWidth="1"/>
    <col min="2311" max="2311" width="8.140625" style="13" customWidth="1"/>
    <col min="2312" max="2312" width="11.140625" style="13" customWidth="1"/>
    <col min="2313" max="2313" width="10.140625" style="13" customWidth="1"/>
    <col min="2314" max="2314" width="10" style="13" customWidth="1"/>
    <col min="2315" max="2315" width="10.140625" style="13" customWidth="1"/>
    <col min="2316" max="2316" width="6.5703125" style="13" customWidth="1"/>
    <col min="2317" max="2319" width="0.5703125" style="13" customWidth="1"/>
    <col min="2320" max="2320" width="9.140625" style="13"/>
    <col min="2321" max="2321" width="0.5703125" style="13" customWidth="1"/>
    <col min="2322" max="2322" width="9.7109375" style="13" customWidth="1"/>
    <col min="2323" max="2323" width="0.5703125" style="13" customWidth="1"/>
    <col min="2324" max="2560" width="9.140625" style="13"/>
    <col min="2561" max="2561" width="5" style="13" customWidth="1"/>
    <col min="2562" max="2562" width="15.140625" style="13" customWidth="1"/>
    <col min="2563" max="2563" width="2" style="13" customWidth="1"/>
    <col min="2564" max="2564" width="37.5703125" style="13" customWidth="1"/>
    <col min="2565" max="2565" width="0.85546875" style="13" customWidth="1"/>
    <col min="2566" max="2566" width="2" style="13" customWidth="1"/>
    <col min="2567" max="2567" width="8.140625" style="13" customWidth="1"/>
    <col min="2568" max="2568" width="11.140625" style="13" customWidth="1"/>
    <col min="2569" max="2569" width="10.140625" style="13" customWidth="1"/>
    <col min="2570" max="2570" width="10" style="13" customWidth="1"/>
    <col min="2571" max="2571" width="10.140625" style="13" customWidth="1"/>
    <col min="2572" max="2572" width="6.5703125" style="13" customWidth="1"/>
    <col min="2573" max="2575" width="0.5703125" style="13" customWidth="1"/>
    <col min="2576" max="2576" width="9.140625" style="13"/>
    <col min="2577" max="2577" width="0.5703125" style="13" customWidth="1"/>
    <col min="2578" max="2578" width="9.7109375" style="13" customWidth="1"/>
    <col min="2579" max="2579" width="0.5703125" style="13" customWidth="1"/>
    <col min="2580" max="2816" width="9.140625" style="13"/>
    <col min="2817" max="2817" width="5" style="13" customWidth="1"/>
    <col min="2818" max="2818" width="15.140625" style="13" customWidth="1"/>
    <col min="2819" max="2819" width="2" style="13" customWidth="1"/>
    <col min="2820" max="2820" width="37.5703125" style="13" customWidth="1"/>
    <col min="2821" max="2821" width="0.85546875" style="13" customWidth="1"/>
    <col min="2822" max="2822" width="2" style="13" customWidth="1"/>
    <col min="2823" max="2823" width="8.140625" style="13" customWidth="1"/>
    <col min="2824" max="2824" width="11.140625" style="13" customWidth="1"/>
    <col min="2825" max="2825" width="10.140625" style="13" customWidth="1"/>
    <col min="2826" max="2826" width="10" style="13" customWidth="1"/>
    <col min="2827" max="2827" width="10.140625" style="13" customWidth="1"/>
    <col min="2828" max="2828" width="6.5703125" style="13" customWidth="1"/>
    <col min="2829" max="2831" width="0.5703125" style="13" customWidth="1"/>
    <col min="2832" max="2832" width="9.140625" style="13"/>
    <col min="2833" max="2833" width="0.5703125" style="13" customWidth="1"/>
    <col min="2834" max="2834" width="9.7109375" style="13" customWidth="1"/>
    <col min="2835" max="2835" width="0.5703125" style="13" customWidth="1"/>
    <col min="2836" max="3072" width="9.140625" style="13"/>
    <col min="3073" max="3073" width="5" style="13" customWidth="1"/>
    <col min="3074" max="3074" width="15.140625" style="13" customWidth="1"/>
    <col min="3075" max="3075" width="2" style="13" customWidth="1"/>
    <col min="3076" max="3076" width="37.5703125" style="13" customWidth="1"/>
    <col min="3077" max="3077" width="0.85546875" style="13" customWidth="1"/>
    <col min="3078" max="3078" width="2" style="13" customWidth="1"/>
    <col min="3079" max="3079" width="8.140625" style="13" customWidth="1"/>
    <col min="3080" max="3080" width="11.140625" style="13" customWidth="1"/>
    <col min="3081" max="3081" width="10.140625" style="13" customWidth="1"/>
    <col min="3082" max="3082" width="10" style="13" customWidth="1"/>
    <col min="3083" max="3083" width="10.140625" style="13" customWidth="1"/>
    <col min="3084" max="3084" width="6.5703125" style="13" customWidth="1"/>
    <col min="3085" max="3087" width="0.5703125" style="13" customWidth="1"/>
    <col min="3088" max="3088" width="9.140625" style="13"/>
    <col min="3089" max="3089" width="0.5703125" style="13" customWidth="1"/>
    <col min="3090" max="3090" width="9.7109375" style="13" customWidth="1"/>
    <col min="3091" max="3091" width="0.5703125" style="13" customWidth="1"/>
    <col min="3092" max="3328" width="9.140625" style="13"/>
    <col min="3329" max="3329" width="5" style="13" customWidth="1"/>
    <col min="3330" max="3330" width="15.140625" style="13" customWidth="1"/>
    <col min="3331" max="3331" width="2" style="13" customWidth="1"/>
    <col min="3332" max="3332" width="37.5703125" style="13" customWidth="1"/>
    <col min="3333" max="3333" width="0.85546875" style="13" customWidth="1"/>
    <col min="3334" max="3334" width="2" style="13" customWidth="1"/>
    <col min="3335" max="3335" width="8.140625" style="13" customWidth="1"/>
    <col min="3336" max="3336" width="11.140625" style="13" customWidth="1"/>
    <col min="3337" max="3337" width="10.140625" style="13" customWidth="1"/>
    <col min="3338" max="3338" width="10" style="13" customWidth="1"/>
    <col min="3339" max="3339" width="10.140625" style="13" customWidth="1"/>
    <col min="3340" max="3340" width="6.5703125" style="13" customWidth="1"/>
    <col min="3341" max="3343" width="0.5703125" style="13" customWidth="1"/>
    <col min="3344" max="3344" width="9.140625" style="13"/>
    <col min="3345" max="3345" width="0.5703125" style="13" customWidth="1"/>
    <col min="3346" max="3346" width="9.7109375" style="13" customWidth="1"/>
    <col min="3347" max="3347" width="0.5703125" style="13" customWidth="1"/>
    <col min="3348" max="3584" width="9.140625" style="13"/>
    <col min="3585" max="3585" width="5" style="13" customWidth="1"/>
    <col min="3586" max="3586" width="15.140625" style="13" customWidth="1"/>
    <col min="3587" max="3587" width="2" style="13" customWidth="1"/>
    <col min="3588" max="3588" width="37.5703125" style="13" customWidth="1"/>
    <col min="3589" max="3589" width="0.85546875" style="13" customWidth="1"/>
    <col min="3590" max="3590" width="2" style="13" customWidth="1"/>
    <col min="3591" max="3591" width="8.140625" style="13" customWidth="1"/>
    <col min="3592" max="3592" width="11.140625" style="13" customWidth="1"/>
    <col min="3593" max="3593" width="10.140625" style="13" customWidth="1"/>
    <col min="3594" max="3594" width="10" style="13" customWidth="1"/>
    <col min="3595" max="3595" width="10.140625" style="13" customWidth="1"/>
    <col min="3596" max="3596" width="6.5703125" style="13" customWidth="1"/>
    <col min="3597" max="3599" width="0.5703125" style="13" customWidth="1"/>
    <col min="3600" max="3600" width="9.140625" style="13"/>
    <col min="3601" max="3601" width="0.5703125" style="13" customWidth="1"/>
    <col min="3602" max="3602" width="9.7109375" style="13" customWidth="1"/>
    <col min="3603" max="3603" width="0.5703125" style="13" customWidth="1"/>
    <col min="3604" max="3840" width="9.140625" style="13"/>
    <col min="3841" max="3841" width="5" style="13" customWidth="1"/>
    <col min="3842" max="3842" width="15.140625" style="13" customWidth="1"/>
    <col min="3843" max="3843" width="2" style="13" customWidth="1"/>
    <col min="3844" max="3844" width="37.5703125" style="13" customWidth="1"/>
    <col min="3845" max="3845" width="0.85546875" style="13" customWidth="1"/>
    <col min="3846" max="3846" width="2" style="13" customWidth="1"/>
    <col min="3847" max="3847" width="8.140625" style="13" customWidth="1"/>
    <col min="3848" max="3848" width="11.140625" style="13" customWidth="1"/>
    <col min="3849" max="3849" width="10.140625" style="13" customWidth="1"/>
    <col min="3850" max="3850" width="10" style="13" customWidth="1"/>
    <col min="3851" max="3851" width="10.140625" style="13" customWidth="1"/>
    <col min="3852" max="3852" width="6.5703125" style="13" customWidth="1"/>
    <col min="3853" max="3855" width="0.5703125" style="13" customWidth="1"/>
    <col min="3856" max="3856" width="9.140625" style="13"/>
    <col min="3857" max="3857" width="0.5703125" style="13" customWidth="1"/>
    <col min="3858" max="3858" width="9.7109375" style="13" customWidth="1"/>
    <col min="3859" max="3859" width="0.5703125" style="13" customWidth="1"/>
    <col min="3860" max="4096" width="9.140625" style="13"/>
    <col min="4097" max="4097" width="5" style="13" customWidth="1"/>
    <col min="4098" max="4098" width="15.140625" style="13" customWidth="1"/>
    <col min="4099" max="4099" width="2" style="13" customWidth="1"/>
    <col min="4100" max="4100" width="37.5703125" style="13" customWidth="1"/>
    <col min="4101" max="4101" width="0.85546875" style="13" customWidth="1"/>
    <col min="4102" max="4102" width="2" style="13" customWidth="1"/>
    <col min="4103" max="4103" width="8.140625" style="13" customWidth="1"/>
    <col min="4104" max="4104" width="11.140625" style="13" customWidth="1"/>
    <col min="4105" max="4105" width="10.140625" style="13" customWidth="1"/>
    <col min="4106" max="4106" width="10" style="13" customWidth="1"/>
    <col min="4107" max="4107" width="10.140625" style="13" customWidth="1"/>
    <col min="4108" max="4108" width="6.5703125" style="13" customWidth="1"/>
    <col min="4109" max="4111" width="0.5703125" style="13" customWidth="1"/>
    <col min="4112" max="4112" width="9.140625" style="13"/>
    <col min="4113" max="4113" width="0.5703125" style="13" customWidth="1"/>
    <col min="4114" max="4114" width="9.7109375" style="13" customWidth="1"/>
    <col min="4115" max="4115" width="0.5703125" style="13" customWidth="1"/>
    <col min="4116" max="4352" width="9.140625" style="13"/>
    <col min="4353" max="4353" width="5" style="13" customWidth="1"/>
    <col min="4354" max="4354" width="15.140625" style="13" customWidth="1"/>
    <col min="4355" max="4355" width="2" style="13" customWidth="1"/>
    <col min="4356" max="4356" width="37.5703125" style="13" customWidth="1"/>
    <col min="4357" max="4357" width="0.85546875" style="13" customWidth="1"/>
    <col min="4358" max="4358" width="2" style="13" customWidth="1"/>
    <col min="4359" max="4359" width="8.140625" style="13" customWidth="1"/>
    <col min="4360" max="4360" width="11.140625" style="13" customWidth="1"/>
    <col min="4361" max="4361" width="10.140625" style="13" customWidth="1"/>
    <col min="4362" max="4362" width="10" style="13" customWidth="1"/>
    <col min="4363" max="4363" width="10.140625" style="13" customWidth="1"/>
    <col min="4364" max="4364" width="6.5703125" style="13" customWidth="1"/>
    <col min="4365" max="4367" width="0.5703125" style="13" customWidth="1"/>
    <col min="4368" max="4368" width="9.140625" style="13"/>
    <col min="4369" max="4369" width="0.5703125" style="13" customWidth="1"/>
    <col min="4370" max="4370" width="9.7109375" style="13" customWidth="1"/>
    <col min="4371" max="4371" width="0.5703125" style="13" customWidth="1"/>
    <col min="4372" max="4608" width="9.140625" style="13"/>
    <col min="4609" max="4609" width="5" style="13" customWidth="1"/>
    <col min="4610" max="4610" width="15.140625" style="13" customWidth="1"/>
    <col min="4611" max="4611" width="2" style="13" customWidth="1"/>
    <col min="4612" max="4612" width="37.5703125" style="13" customWidth="1"/>
    <col min="4613" max="4613" width="0.85546875" style="13" customWidth="1"/>
    <col min="4614" max="4614" width="2" style="13" customWidth="1"/>
    <col min="4615" max="4615" width="8.140625" style="13" customWidth="1"/>
    <col min="4616" max="4616" width="11.140625" style="13" customWidth="1"/>
    <col min="4617" max="4617" width="10.140625" style="13" customWidth="1"/>
    <col min="4618" max="4618" width="10" style="13" customWidth="1"/>
    <col min="4619" max="4619" width="10.140625" style="13" customWidth="1"/>
    <col min="4620" max="4620" width="6.5703125" style="13" customWidth="1"/>
    <col min="4621" max="4623" width="0.5703125" style="13" customWidth="1"/>
    <col min="4624" max="4624" width="9.140625" style="13"/>
    <col min="4625" max="4625" width="0.5703125" style="13" customWidth="1"/>
    <col min="4626" max="4626" width="9.7109375" style="13" customWidth="1"/>
    <col min="4627" max="4627" width="0.5703125" style="13" customWidth="1"/>
    <col min="4628" max="4864" width="9.140625" style="13"/>
    <col min="4865" max="4865" width="5" style="13" customWidth="1"/>
    <col min="4866" max="4866" width="15.140625" style="13" customWidth="1"/>
    <col min="4867" max="4867" width="2" style="13" customWidth="1"/>
    <col min="4868" max="4868" width="37.5703125" style="13" customWidth="1"/>
    <col min="4869" max="4869" width="0.85546875" style="13" customWidth="1"/>
    <col min="4870" max="4870" width="2" style="13" customWidth="1"/>
    <col min="4871" max="4871" width="8.140625" style="13" customWidth="1"/>
    <col min="4872" max="4872" width="11.140625" style="13" customWidth="1"/>
    <col min="4873" max="4873" width="10.140625" style="13" customWidth="1"/>
    <col min="4874" max="4874" width="10" style="13" customWidth="1"/>
    <col min="4875" max="4875" width="10.140625" style="13" customWidth="1"/>
    <col min="4876" max="4876" width="6.5703125" style="13" customWidth="1"/>
    <col min="4877" max="4879" width="0.5703125" style="13" customWidth="1"/>
    <col min="4880" max="4880" width="9.140625" style="13"/>
    <col min="4881" max="4881" width="0.5703125" style="13" customWidth="1"/>
    <col min="4882" max="4882" width="9.7109375" style="13" customWidth="1"/>
    <col min="4883" max="4883" width="0.5703125" style="13" customWidth="1"/>
    <col min="4884" max="5120" width="9.140625" style="13"/>
    <col min="5121" max="5121" width="5" style="13" customWidth="1"/>
    <col min="5122" max="5122" width="15.140625" style="13" customWidth="1"/>
    <col min="5123" max="5123" width="2" style="13" customWidth="1"/>
    <col min="5124" max="5124" width="37.5703125" style="13" customWidth="1"/>
    <col min="5125" max="5125" width="0.85546875" style="13" customWidth="1"/>
    <col min="5126" max="5126" width="2" style="13" customWidth="1"/>
    <col min="5127" max="5127" width="8.140625" style="13" customWidth="1"/>
    <col min="5128" max="5128" width="11.140625" style="13" customWidth="1"/>
    <col min="5129" max="5129" width="10.140625" style="13" customWidth="1"/>
    <col min="5130" max="5130" width="10" style="13" customWidth="1"/>
    <col min="5131" max="5131" width="10.140625" style="13" customWidth="1"/>
    <col min="5132" max="5132" width="6.5703125" style="13" customWidth="1"/>
    <col min="5133" max="5135" width="0.5703125" style="13" customWidth="1"/>
    <col min="5136" max="5136" width="9.140625" style="13"/>
    <col min="5137" max="5137" width="0.5703125" style="13" customWidth="1"/>
    <col min="5138" max="5138" width="9.7109375" style="13" customWidth="1"/>
    <col min="5139" max="5139" width="0.5703125" style="13" customWidth="1"/>
    <col min="5140" max="5376" width="9.140625" style="13"/>
    <col min="5377" max="5377" width="5" style="13" customWidth="1"/>
    <col min="5378" max="5378" width="15.140625" style="13" customWidth="1"/>
    <col min="5379" max="5379" width="2" style="13" customWidth="1"/>
    <col min="5380" max="5380" width="37.5703125" style="13" customWidth="1"/>
    <col min="5381" max="5381" width="0.85546875" style="13" customWidth="1"/>
    <col min="5382" max="5382" width="2" style="13" customWidth="1"/>
    <col min="5383" max="5383" width="8.140625" style="13" customWidth="1"/>
    <col min="5384" max="5384" width="11.140625" style="13" customWidth="1"/>
    <col min="5385" max="5385" width="10.140625" style="13" customWidth="1"/>
    <col min="5386" max="5386" width="10" style="13" customWidth="1"/>
    <col min="5387" max="5387" width="10.140625" style="13" customWidth="1"/>
    <col min="5388" max="5388" width="6.5703125" style="13" customWidth="1"/>
    <col min="5389" max="5391" width="0.5703125" style="13" customWidth="1"/>
    <col min="5392" max="5392" width="9.140625" style="13"/>
    <col min="5393" max="5393" width="0.5703125" style="13" customWidth="1"/>
    <col min="5394" max="5394" width="9.7109375" style="13" customWidth="1"/>
    <col min="5395" max="5395" width="0.5703125" style="13" customWidth="1"/>
    <col min="5396" max="5632" width="9.140625" style="13"/>
    <col min="5633" max="5633" width="5" style="13" customWidth="1"/>
    <col min="5634" max="5634" width="15.140625" style="13" customWidth="1"/>
    <col min="5635" max="5635" width="2" style="13" customWidth="1"/>
    <col min="5636" max="5636" width="37.5703125" style="13" customWidth="1"/>
    <col min="5637" max="5637" width="0.85546875" style="13" customWidth="1"/>
    <col min="5638" max="5638" width="2" style="13" customWidth="1"/>
    <col min="5639" max="5639" width="8.140625" style="13" customWidth="1"/>
    <col min="5640" max="5640" width="11.140625" style="13" customWidth="1"/>
    <col min="5641" max="5641" width="10.140625" style="13" customWidth="1"/>
    <col min="5642" max="5642" width="10" style="13" customWidth="1"/>
    <col min="5643" max="5643" width="10.140625" style="13" customWidth="1"/>
    <col min="5644" max="5644" width="6.5703125" style="13" customWidth="1"/>
    <col min="5645" max="5647" width="0.5703125" style="13" customWidth="1"/>
    <col min="5648" max="5648" width="9.140625" style="13"/>
    <col min="5649" max="5649" width="0.5703125" style="13" customWidth="1"/>
    <col min="5650" max="5650" width="9.7109375" style="13" customWidth="1"/>
    <col min="5651" max="5651" width="0.5703125" style="13" customWidth="1"/>
    <col min="5652" max="5888" width="9.140625" style="13"/>
    <col min="5889" max="5889" width="5" style="13" customWidth="1"/>
    <col min="5890" max="5890" width="15.140625" style="13" customWidth="1"/>
    <col min="5891" max="5891" width="2" style="13" customWidth="1"/>
    <col min="5892" max="5892" width="37.5703125" style="13" customWidth="1"/>
    <col min="5893" max="5893" width="0.85546875" style="13" customWidth="1"/>
    <col min="5894" max="5894" width="2" style="13" customWidth="1"/>
    <col min="5895" max="5895" width="8.140625" style="13" customWidth="1"/>
    <col min="5896" max="5896" width="11.140625" style="13" customWidth="1"/>
    <col min="5897" max="5897" width="10.140625" style="13" customWidth="1"/>
    <col min="5898" max="5898" width="10" style="13" customWidth="1"/>
    <col min="5899" max="5899" width="10.140625" style="13" customWidth="1"/>
    <col min="5900" max="5900" width="6.5703125" style="13" customWidth="1"/>
    <col min="5901" max="5903" width="0.5703125" style="13" customWidth="1"/>
    <col min="5904" max="5904" width="9.140625" style="13"/>
    <col min="5905" max="5905" width="0.5703125" style="13" customWidth="1"/>
    <col min="5906" max="5906" width="9.7109375" style="13" customWidth="1"/>
    <col min="5907" max="5907" width="0.5703125" style="13" customWidth="1"/>
    <col min="5908" max="6144" width="9.140625" style="13"/>
    <col min="6145" max="6145" width="5" style="13" customWidth="1"/>
    <col min="6146" max="6146" width="15.140625" style="13" customWidth="1"/>
    <col min="6147" max="6147" width="2" style="13" customWidth="1"/>
    <col min="6148" max="6148" width="37.5703125" style="13" customWidth="1"/>
    <col min="6149" max="6149" width="0.85546875" style="13" customWidth="1"/>
    <col min="6150" max="6150" width="2" style="13" customWidth="1"/>
    <col min="6151" max="6151" width="8.140625" style="13" customWidth="1"/>
    <col min="6152" max="6152" width="11.140625" style="13" customWidth="1"/>
    <col min="6153" max="6153" width="10.140625" style="13" customWidth="1"/>
    <col min="6154" max="6154" width="10" style="13" customWidth="1"/>
    <col min="6155" max="6155" width="10.140625" style="13" customWidth="1"/>
    <col min="6156" max="6156" width="6.5703125" style="13" customWidth="1"/>
    <col min="6157" max="6159" width="0.5703125" style="13" customWidth="1"/>
    <col min="6160" max="6160" width="9.140625" style="13"/>
    <col min="6161" max="6161" width="0.5703125" style="13" customWidth="1"/>
    <col min="6162" max="6162" width="9.7109375" style="13" customWidth="1"/>
    <col min="6163" max="6163" width="0.5703125" style="13" customWidth="1"/>
    <col min="6164" max="6400" width="9.140625" style="13"/>
    <col min="6401" max="6401" width="5" style="13" customWidth="1"/>
    <col min="6402" max="6402" width="15.140625" style="13" customWidth="1"/>
    <col min="6403" max="6403" width="2" style="13" customWidth="1"/>
    <col min="6404" max="6404" width="37.5703125" style="13" customWidth="1"/>
    <col min="6405" max="6405" width="0.85546875" style="13" customWidth="1"/>
    <col min="6406" max="6406" width="2" style="13" customWidth="1"/>
    <col min="6407" max="6407" width="8.140625" style="13" customWidth="1"/>
    <col min="6408" max="6408" width="11.140625" style="13" customWidth="1"/>
    <col min="6409" max="6409" width="10.140625" style="13" customWidth="1"/>
    <col min="6410" max="6410" width="10" style="13" customWidth="1"/>
    <col min="6411" max="6411" width="10.140625" style="13" customWidth="1"/>
    <col min="6412" max="6412" width="6.5703125" style="13" customWidth="1"/>
    <col min="6413" max="6415" width="0.5703125" style="13" customWidth="1"/>
    <col min="6416" max="6416" width="9.140625" style="13"/>
    <col min="6417" max="6417" width="0.5703125" style="13" customWidth="1"/>
    <col min="6418" max="6418" width="9.7109375" style="13" customWidth="1"/>
    <col min="6419" max="6419" width="0.5703125" style="13" customWidth="1"/>
    <col min="6420" max="6656" width="9.140625" style="13"/>
    <col min="6657" max="6657" width="5" style="13" customWidth="1"/>
    <col min="6658" max="6658" width="15.140625" style="13" customWidth="1"/>
    <col min="6659" max="6659" width="2" style="13" customWidth="1"/>
    <col min="6660" max="6660" width="37.5703125" style="13" customWidth="1"/>
    <col min="6661" max="6661" width="0.85546875" style="13" customWidth="1"/>
    <col min="6662" max="6662" width="2" style="13" customWidth="1"/>
    <col min="6663" max="6663" width="8.140625" style="13" customWidth="1"/>
    <col min="6664" max="6664" width="11.140625" style="13" customWidth="1"/>
    <col min="6665" max="6665" width="10.140625" style="13" customWidth="1"/>
    <col min="6666" max="6666" width="10" style="13" customWidth="1"/>
    <col min="6667" max="6667" width="10.140625" style="13" customWidth="1"/>
    <col min="6668" max="6668" width="6.5703125" style="13" customWidth="1"/>
    <col min="6669" max="6671" width="0.5703125" style="13" customWidth="1"/>
    <col min="6672" max="6672" width="9.140625" style="13"/>
    <col min="6673" max="6673" width="0.5703125" style="13" customWidth="1"/>
    <col min="6674" max="6674" width="9.7109375" style="13" customWidth="1"/>
    <col min="6675" max="6675" width="0.5703125" style="13" customWidth="1"/>
    <col min="6676" max="6912" width="9.140625" style="13"/>
    <col min="6913" max="6913" width="5" style="13" customWidth="1"/>
    <col min="6914" max="6914" width="15.140625" style="13" customWidth="1"/>
    <col min="6915" max="6915" width="2" style="13" customWidth="1"/>
    <col min="6916" max="6916" width="37.5703125" style="13" customWidth="1"/>
    <col min="6917" max="6917" width="0.85546875" style="13" customWidth="1"/>
    <col min="6918" max="6918" width="2" style="13" customWidth="1"/>
    <col min="6919" max="6919" width="8.140625" style="13" customWidth="1"/>
    <col min="6920" max="6920" width="11.140625" style="13" customWidth="1"/>
    <col min="6921" max="6921" width="10.140625" style="13" customWidth="1"/>
    <col min="6922" max="6922" width="10" style="13" customWidth="1"/>
    <col min="6923" max="6923" width="10.140625" style="13" customWidth="1"/>
    <col min="6924" max="6924" width="6.5703125" style="13" customWidth="1"/>
    <col min="6925" max="6927" width="0.5703125" style="13" customWidth="1"/>
    <col min="6928" max="6928" width="9.140625" style="13"/>
    <col min="6929" max="6929" width="0.5703125" style="13" customWidth="1"/>
    <col min="6930" max="6930" width="9.7109375" style="13" customWidth="1"/>
    <col min="6931" max="6931" width="0.5703125" style="13" customWidth="1"/>
    <col min="6932" max="7168" width="9.140625" style="13"/>
    <col min="7169" max="7169" width="5" style="13" customWidth="1"/>
    <col min="7170" max="7170" width="15.140625" style="13" customWidth="1"/>
    <col min="7171" max="7171" width="2" style="13" customWidth="1"/>
    <col min="7172" max="7172" width="37.5703125" style="13" customWidth="1"/>
    <col min="7173" max="7173" width="0.85546875" style="13" customWidth="1"/>
    <col min="7174" max="7174" width="2" style="13" customWidth="1"/>
    <col min="7175" max="7175" width="8.140625" style="13" customWidth="1"/>
    <col min="7176" max="7176" width="11.140625" style="13" customWidth="1"/>
    <col min="7177" max="7177" width="10.140625" style="13" customWidth="1"/>
    <col min="7178" max="7178" width="10" style="13" customWidth="1"/>
    <col min="7179" max="7179" width="10.140625" style="13" customWidth="1"/>
    <col min="7180" max="7180" width="6.5703125" style="13" customWidth="1"/>
    <col min="7181" max="7183" width="0.5703125" style="13" customWidth="1"/>
    <col min="7184" max="7184" width="9.140625" style="13"/>
    <col min="7185" max="7185" width="0.5703125" style="13" customWidth="1"/>
    <col min="7186" max="7186" width="9.7109375" style="13" customWidth="1"/>
    <col min="7187" max="7187" width="0.5703125" style="13" customWidth="1"/>
    <col min="7188" max="7424" width="9.140625" style="13"/>
    <col min="7425" max="7425" width="5" style="13" customWidth="1"/>
    <col min="7426" max="7426" width="15.140625" style="13" customWidth="1"/>
    <col min="7427" max="7427" width="2" style="13" customWidth="1"/>
    <col min="7428" max="7428" width="37.5703125" style="13" customWidth="1"/>
    <col min="7429" max="7429" width="0.85546875" style="13" customWidth="1"/>
    <col min="7430" max="7430" width="2" style="13" customWidth="1"/>
    <col min="7431" max="7431" width="8.140625" style="13" customWidth="1"/>
    <col min="7432" max="7432" width="11.140625" style="13" customWidth="1"/>
    <col min="7433" max="7433" width="10.140625" style="13" customWidth="1"/>
    <col min="7434" max="7434" width="10" style="13" customWidth="1"/>
    <col min="7435" max="7435" width="10.140625" style="13" customWidth="1"/>
    <col min="7436" max="7436" width="6.5703125" style="13" customWidth="1"/>
    <col min="7437" max="7439" width="0.5703125" style="13" customWidth="1"/>
    <col min="7440" max="7440" width="9.140625" style="13"/>
    <col min="7441" max="7441" width="0.5703125" style="13" customWidth="1"/>
    <col min="7442" max="7442" width="9.7109375" style="13" customWidth="1"/>
    <col min="7443" max="7443" width="0.5703125" style="13" customWidth="1"/>
    <col min="7444" max="7680" width="9.140625" style="13"/>
    <col min="7681" max="7681" width="5" style="13" customWidth="1"/>
    <col min="7682" max="7682" width="15.140625" style="13" customWidth="1"/>
    <col min="7683" max="7683" width="2" style="13" customWidth="1"/>
    <col min="7684" max="7684" width="37.5703125" style="13" customWidth="1"/>
    <col min="7685" max="7685" width="0.85546875" style="13" customWidth="1"/>
    <col min="7686" max="7686" width="2" style="13" customWidth="1"/>
    <col min="7687" max="7687" width="8.140625" style="13" customWidth="1"/>
    <col min="7688" max="7688" width="11.140625" style="13" customWidth="1"/>
    <col min="7689" max="7689" width="10.140625" style="13" customWidth="1"/>
    <col min="7690" max="7690" width="10" style="13" customWidth="1"/>
    <col min="7691" max="7691" width="10.140625" style="13" customWidth="1"/>
    <col min="7692" max="7692" width="6.5703125" style="13" customWidth="1"/>
    <col min="7693" max="7695" width="0.5703125" style="13" customWidth="1"/>
    <col min="7696" max="7696" width="9.140625" style="13"/>
    <col min="7697" max="7697" width="0.5703125" style="13" customWidth="1"/>
    <col min="7698" max="7698" width="9.7109375" style="13" customWidth="1"/>
    <col min="7699" max="7699" width="0.5703125" style="13" customWidth="1"/>
    <col min="7700" max="7936" width="9.140625" style="13"/>
    <col min="7937" max="7937" width="5" style="13" customWidth="1"/>
    <col min="7938" max="7938" width="15.140625" style="13" customWidth="1"/>
    <col min="7939" max="7939" width="2" style="13" customWidth="1"/>
    <col min="7940" max="7940" width="37.5703125" style="13" customWidth="1"/>
    <col min="7941" max="7941" width="0.85546875" style="13" customWidth="1"/>
    <col min="7942" max="7942" width="2" style="13" customWidth="1"/>
    <col min="7943" max="7943" width="8.140625" style="13" customWidth="1"/>
    <col min="7944" max="7944" width="11.140625" style="13" customWidth="1"/>
    <col min="7945" max="7945" width="10.140625" style="13" customWidth="1"/>
    <col min="7946" max="7946" width="10" style="13" customWidth="1"/>
    <col min="7947" max="7947" width="10.140625" style="13" customWidth="1"/>
    <col min="7948" max="7948" width="6.5703125" style="13" customWidth="1"/>
    <col min="7949" max="7951" width="0.5703125" style="13" customWidth="1"/>
    <col min="7952" max="7952" width="9.140625" style="13"/>
    <col min="7953" max="7953" width="0.5703125" style="13" customWidth="1"/>
    <col min="7954" max="7954" width="9.7109375" style="13" customWidth="1"/>
    <col min="7955" max="7955" width="0.5703125" style="13" customWidth="1"/>
    <col min="7956" max="8192" width="9.140625" style="13"/>
    <col min="8193" max="8193" width="5" style="13" customWidth="1"/>
    <col min="8194" max="8194" width="15.140625" style="13" customWidth="1"/>
    <col min="8195" max="8195" width="2" style="13" customWidth="1"/>
    <col min="8196" max="8196" width="37.5703125" style="13" customWidth="1"/>
    <col min="8197" max="8197" width="0.85546875" style="13" customWidth="1"/>
    <col min="8198" max="8198" width="2" style="13" customWidth="1"/>
    <col min="8199" max="8199" width="8.140625" style="13" customWidth="1"/>
    <col min="8200" max="8200" width="11.140625" style="13" customWidth="1"/>
    <col min="8201" max="8201" width="10.140625" style="13" customWidth="1"/>
    <col min="8202" max="8202" width="10" style="13" customWidth="1"/>
    <col min="8203" max="8203" width="10.140625" style="13" customWidth="1"/>
    <col min="8204" max="8204" width="6.5703125" style="13" customWidth="1"/>
    <col min="8205" max="8207" width="0.5703125" style="13" customWidth="1"/>
    <col min="8208" max="8208" width="9.140625" style="13"/>
    <col min="8209" max="8209" width="0.5703125" style="13" customWidth="1"/>
    <col min="8210" max="8210" width="9.7109375" style="13" customWidth="1"/>
    <col min="8211" max="8211" width="0.5703125" style="13" customWidth="1"/>
    <col min="8212" max="8448" width="9.140625" style="13"/>
    <col min="8449" max="8449" width="5" style="13" customWidth="1"/>
    <col min="8450" max="8450" width="15.140625" style="13" customWidth="1"/>
    <col min="8451" max="8451" width="2" style="13" customWidth="1"/>
    <col min="8452" max="8452" width="37.5703125" style="13" customWidth="1"/>
    <col min="8453" max="8453" width="0.85546875" style="13" customWidth="1"/>
    <col min="8454" max="8454" width="2" style="13" customWidth="1"/>
    <col min="8455" max="8455" width="8.140625" style="13" customWidth="1"/>
    <col min="8456" max="8456" width="11.140625" style="13" customWidth="1"/>
    <col min="8457" max="8457" width="10.140625" style="13" customWidth="1"/>
    <col min="8458" max="8458" width="10" style="13" customWidth="1"/>
    <col min="8459" max="8459" width="10.140625" style="13" customWidth="1"/>
    <col min="8460" max="8460" width="6.5703125" style="13" customWidth="1"/>
    <col min="8461" max="8463" width="0.5703125" style="13" customWidth="1"/>
    <col min="8464" max="8464" width="9.140625" style="13"/>
    <col min="8465" max="8465" width="0.5703125" style="13" customWidth="1"/>
    <col min="8466" max="8466" width="9.7109375" style="13" customWidth="1"/>
    <col min="8467" max="8467" width="0.5703125" style="13" customWidth="1"/>
    <col min="8468" max="8704" width="9.140625" style="13"/>
    <col min="8705" max="8705" width="5" style="13" customWidth="1"/>
    <col min="8706" max="8706" width="15.140625" style="13" customWidth="1"/>
    <col min="8707" max="8707" width="2" style="13" customWidth="1"/>
    <col min="8708" max="8708" width="37.5703125" style="13" customWidth="1"/>
    <col min="8709" max="8709" width="0.85546875" style="13" customWidth="1"/>
    <col min="8710" max="8710" width="2" style="13" customWidth="1"/>
    <col min="8711" max="8711" width="8.140625" style="13" customWidth="1"/>
    <col min="8712" max="8712" width="11.140625" style="13" customWidth="1"/>
    <col min="8713" max="8713" width="10.140625" style="13" customWidth="1"/>
    <col min="8714" max="8714" width="10" style="13" customWidth="1"/>
    <col min="8715" max="8715" width="10.140625" style="13" customWidth="1"/>
    <col min="8716" max="8716" width="6.5703125" style="13" customWidth="1"/>
    <col min="8717" max="8719" width="0.5703125" style="13" customWidth="1"/>
    <col min="8720" max="8720" width="9.140625" style="13"/>
    <col min="8721" max="8721" width="0.5703125" style="13" customWidth="1"/>
    <col min="8722" max="8722" width="9.7109375" style="13" customWidth="1"/>
    <col min="8723" max="8723" width="0.5703125" style="13" customWidth="1"/>
    <col min="8724" max="8960" width="9.140625" style="13"/>
    <col min="8961" max="8961" width="5" style="13" customWidth="1"/>
    <col min="8962" max="8962" width="15.140625" style="13" customWidth="1"/>
    <col min="8963" max="8963" width="2" style="13" customWidth="1"/>
    <col min="8964" max="8964" width="37.5703125" style="13" customWidth="1"/>
    <col min="8965" max="8965" width="0.85546875" style="13" customWidth="1"/>
    <col min="8966" max="8966" width="2" style="13" customWidth="1"/>
    <col min="8967" max="8967" width="8.140625" style="13" customWidth="1"/>
    <col min="8968" max="8968" width="11.140625" style="13" customWidth="1"/>
    <col min="8969" max="8969" width="10.140625" style="13" customWidth="1"/>
    <col min="8970" max="8970" width="10" style="13" customWidth="1"/>
    <col min="8971" max="8971" width="10.140625" style="13" customWidth="1"/>
    <col min="8972" max="8972" width="6.5703125" style="13" customWidth="1"/>
    <col min="8973" max="8975" width="0.5703125" style="13" customWidth="1"/>
    <col min="8976" max="8976" width="9.140625" style="13"/>
    <col min="8977" max="8977" width="0.5703125" style="13" customWidth="1"/>
    <col min="8978" max="8978" width="9.7109375" style="13" customWidth="1"/>
    <col min="8979" max="8979" width="0.5703125" style="13" customWidth="1"/>
    <col min="8980" max="9216" width="9.140625" style="13"/>
    <col min="9217" max="9217" width="5" style="13" customWidth="1"/>
    <col min="9218" max="9218" width="15.140625" style="13" customWidth="1"/>
    <col min="9219" max="9219" width="2" style="13" customWidth="1"/>
    <col min="9220" max="9220" width="37.5703125" style="13" customWidth="1"/>
    <col min="9221" max="9221" width="0.85546875" style="13" customWidth="1"/>
    <col min="9222" max="9222" width="2" style="13" customWidth="1"/>
    <col min="9223" max="9223" width="8.140625" style="13" customWidth="1"/>
    <col min="9224" max="9224" width="11.140625" style="13" customWidth="1"/>
    <col min="9225" max="9225" width="10.140625" style="13" customWidth="1"/>
    <col min="9226" max="9226" width="10" style="13" customWidth="1"/>
    <col min="9227" max="9227" width="10.140625" style="13" customWidth="1"/>
    <col min="9228" max="9228" width="6.5703125" style="13" customWidth="1"/>
    <col min="9229" max="9231" width="0.5703125" style="13" customWidth="1"/>
    <col min="9232" max="9232" width="9.140625" style="13"/>
    <col min="9233" max="9233" width="0.5703125" style="13" customWidth="1"/>
    <col min="9234" max="9234" width="9.7109375" style="13" customWidth="1"/>
    <col min="9235" max="9235" width="0.5703125" style="13" customWidth="1"/>
    <col min="9236" max="9472" width="9.140625" style="13"/>
    <col min="9473" max="9473" width="5" style="13" customWidth="1"/>
    <col min="9474" max="9474" width="15.140625" style="13" customWidth="1"/>
    <col min="9475" max="9475" width="2" style="13" customWidth="1"/>
    <col min="9476" max="9476" width="37.5703125" style="13" customWidth="1"/>
    <col min="9477" max="9477" width="0.85546875" style="13" customWidth="1"/>
    <col min="9478" max="9478" width="2" style="13" customWidth="1"/>
    <col min="9479" max="9479" width="8.140625" style="13" customWidth="1"/>
    <col min="9480" max="9480" width="11.140625" style="13" customWidth="1"/>
    <col min="9481" max="9481" width="10.140625" style="13" customWidth="1"/>
    <col min="9482" max="9482" width="10" style="13" customWidth="1"/>
    <col min="9483" max="9483" width="10.140625" style="13" customWidth="1"/>
    <col min="9484" max="9484" width="6.5703125" style="13" customWidth="1"/>
    <col min="9485" max="9487" width="0.5703125" style="13" customWidth="1"/>
    <col min="9488" max="9488" width="9.140625" style="13"/>
    <col min="9489" max="9489" width="0.5703125" style="13" customWidth="1"/>
    <col min="9490" max="9490" width="9.7109375" style="13" customWidth="1"/>
    <col min="9491" max="9491" width="0.5703125" style="13" customWidth="1"/>
    <col min="9492" max="9728" width="9.140625" style="13"/>
    <col min="9729" max="9729" width="5" style="13" customWidth="1"/>
    <col min="9730" max="9730" width="15.140625" style="13" customWidth="1"/>
    <col min="9731" max="9731" width="2" style="13" customWidth="1"/>
    <col min="9732" max="9732" width="37.5703125" style="13" customWidth="1"/>
    <col min="9733" max="9733" width="0.85546875" style="13" customWidth="1"/>
    <col min="9734" max="9734" width="2" style="13" customWidth="1"/>
    <col min="9735" max="9735" width="8.140625" style="13" customWidth="1"/>
    <col min="9736" max="9736" width="11.140625" style="13" customWidth="1"/>
    <col min="9737" max="9737" width="10.140625" style="13" customWidth="1"/>
    <col min="9738" max="9738" width="10" style="13" customWidth="1"/>
    <col min="9739" max="9739" width="10.140625" style="13" customWidth="1"/>
    <col min="9740" max="9740" width="6.5703125" style="13" customWidth="1"/>
    <col min="9741" max="9743" width="0.5703125" style="13" customWidth="1"/>
    <col min="9744" max="9744" width="9.140625" style="13"/>
    <col min="9745" max="9745" width="0.5703125" style="13" customWidth="1"/>
    <col min="9746" max="9746" width="9.7109375" style="13" customWidth="1"/>
    <col min="9747" max="9747" width="0.5703125" style="13" customWidth="1"/>
    <col min="9748" max="9984" width="9.140625" style="13"/>
    <col min="9985" max="9985" width="5" style="13" customWidth="1"/>
    <col min="9986" max="9986" width="15.140625" style="13" customWidth="1"/>
    <col min="9987" max="9987" width="2" style="13" customWidth="1"/>
    <col min="9988" max="9988" width="37.5703125" style="13" customWidth="1"/>
    <col min="9989" max="9989" width="0.85546875" style="13" customWidth="1"/>
    <col min="9990" max="9990" width="2" style="13" customWidth="1"/>
    <col min="9991" max="9991" width="8.140625" style="13" customWidth="1"/>
    <col min="9992" max="9992" width="11.140625" style="13" customWidth="1"/>
    <col min="9993" max="9993" width="10.140625" style="13" customWidth="1"/>
    <col min="9994" max="9994" width="10" style="13" customWidth="1"/>
    <col min="9995" max="9995" width="10.140625" style="13" customWidth="1"/>
    <col min="9996" max="9996" width="6.5703125" style="13" customWidth="1"/>
    <col min="9997" max="9999" width="0.5703125" style="13" customWidth="1"/>
    <col min="10000" max="10000" width="9.140625" style="13"/>
    <col min="10001" max="10001" width="0.5703125" style="13" customWidth="1"/>
    <col min="10002" max="10002" width="9.7109375" style="13" customWidth="1"/>
    <col min="10003" max="10003" width="0.5703125" style="13" customWidth="1"/>
    <col min="10004" max="10240" width="9.140625" style="13"/>
    <col min="10241" max="10241" width="5" style="13" customWidth="1"/>
    <col min="10242" max="10242" width="15.140625" style="13" customWidth="1"/>
    <col min="10243" max="10243" width="2" style="13" customWidth="1"/>
    <col min="10244" max="10244" width="37.5703125" style="13" customWidth="1"/>
    <col min="10245" max="10245" width="0.85546875" style="13" customWidth="1"/>
    <col min="10246" max="10246" width="2" style="13" customWidth="1"/>
    <col min="10247" max="10247" width="8.140625" style="13" customWidth="1"/>
    <col min="10248" max="10248" width="11.140625" style="13" customWidth="1"/>
    <col min="10249" max="10249" width="10.140625" style="13" customWidth="1"/>
    <col min="10250" max="10250" width="10" style="13" customWidth="1"/>
    <col min="10251" max="10251" width="10.140625" style="13" customWidth="1"/>
    <col min="10252" max="10252" width="6.5703125" style="13" customWidth="1"/>
    <col min="10253" max="10255" width="0.5703125" style="13" customWidth="1"/>
    <col min="10256" max="10256" width="9.140625" style="13"/>
    <col min="10257" max="10257" width="0.5703125" style="13" customWidth="1"/>
    <col min="10258" max="10258" width="9.7109375" style="13" customWidth="1"/>
    <col min="10259" max="10259" width="0.5703125" style="13" customWidth="1"/>
    <col min="10260" max="10496" width="9.140625" style="13"/>
    <col min="10497" max="10497" width="5" style="13" customWidth="1"/>
    <col min="10498" max="10498" width="15.140625" style="13" customWidth="1"/>
    <col min="10499" max="10499" width="2" style="13" customWidth="1"/>
    <col min="10500" max="10500" width="37.5703125" style="13" customWidth="1"/>
    <col min="10501" max="10501" width="0.85546875" style="13" customWidth="1"/>
    <col min="10502" max="10502" width="2" style="13" customWidth="1"/>
    <col min="10503" max="10503" width="8.140625" style="13" customWidth="1"/>
    <col min="10504" max="10504" width="11.140625" style="13" customWidth="1"/>
    <col min="10505" max="10505" width="10.140625" style="13" customWidth="1"/>
    <col min="10506" max="10506" width="10" style="13" customWidth="1"/>
    <col min="10507" max="10507" width="10.140625" style="13" customWidth="1"/>
    <col min="10508" max="10508" width="6.5703125" style="13" customWidth="1"/>
    <col min="10509" max="10511" width="0.5703125" style="13" customWidth="1"/>
    <col min="10512" max="10512" width="9.140625" style="13"/>
    <col min="10513" max="10513" width="0.5703125" style="13" customWidth="1"/>
    <col min="10514" max="10514" width="9.7109375" style="13" customWidth="1"/>
    <col min="10515" max="10515" width="0.5703125" style="13" customWidth="1"/>
    <col min="10516" max="10752" width="9.140625" style="13"/>
    <col min="10753" max="10753" width="5" style="13" customWidth="1"/>
    <col min="10754" max="10754" width="15.140625" style="13" customWidth="1"/>
    <col min="10755" max="10755" width="2" style="13" customWidth="1"/>
    <col min="10756" max="10756" width="37.5703125" style="13" customWidth="1"/>
    <col min="10757" max="10757" width="0.85546875" style="13" customWidth="1"/>
    <col min="10758" max="10758" width="2" style="13" customWidth="1"/>
    <col min="10759" max="10759" width="8.140625" style="13" customWidth="1"/>
    <col min="10760" max="10760" width="11.140625" style="13" customWidth="1"/>
    <col min="10761" max="10761" width="10.140625" style="13" customWidth="1"/>
    <col min="10762" max="10762" width="10" style="13" customWidth="1"/>
    <col min="10763" max="10763" width="10.140625" style="13" customWidth="1"/>
    <col min="10764" max="10764" width="6.5703125" style="13" customWidth="1"/>
    <col min="10765" max="10767" width="0.5703125" style="13" customWidth="1"/>
    <col min="10768" max="10768" width="9.140625" style="13"/>
    <col min="10769" max="10769" width="0.5703125" style="13" customWidth="1"/>
    <col min="10770" max="10770" width="9.7109375" style="13" customWidth="1"/>
    <col min="10771" max="10771" width="0.5703125" style="13" customWidth="1"/>
    <col min="10772" max="11008" width="9.140625" style="13"/>
    <col min="11009" max="11009" width="5" style="13" customWidth="1"/>
    <col min="11010" max="11010" width="15.140625" style="13" customWidth="1"/>
    <col min="11011" max="11011" width="2" style="13" customWidth="1"/>
    <col min="11012" max="11012" width="37.5703125" style="13" customWidth="1"/>
    <col min="11013" max="11013" width="0.85546875" style="13" customWidth="1"/>
    <col min="11014" max="11014" width="2" style="13" customWidth="1"/>
    <col min="11015" max="11015" width="8.140625" style="13" customWidth="1"/>
    <col min="11016" max="11016" width="11.140625" style="13" customWidth="1"/>
    <col min="11017" max="11017" width="10.140625" style="13" customWidth="1"/>
    <col min="11018" max="11018" width="10" style="13" customWidth="1"/>
    <col min="11019" max="11019" width="10.140625" style="13" customWidth="1"/>
    <col min="11020" max="11020" width="6.5703125" style="13" customWidth="1"/>
    <col min="11021" max="11023" width="0.5703125" style="13" customWidth="1"/>
    <col min="11024" max="11024" width="9.140625" style="13"/>
    <col min="11025" max="11025" width="0.5703125" style="13" customWidth="1"/>
    <col min="11026" max="11026" width="9.7109375" style="13" customWidth="1"/>
    <col min="11027" max="11027" width="0.5703125" style="13" customWidth="1"/>
    <col min="11028" max="11264" width="9.140625" style="13"/>
    <col min="11265" max="11265" width="5" style="13" customWidth="1"/>
    <col min="11266" max="11266" width="15.140625" style="13" customWidth="1"/>
    <col min="11267" max="11267" width="2" style="13" customWidth="1"/>
    <col min="11268" max="11268" width="37.5703125" style="13" customWidth="1"/>
    <col min="11269" max="11269" width="0.85546875" style="13" customWidth="1"/>
    <col min="11270" max="11270" width="2" style="13" customWidth="1"/>
    <col min="11271" max="11271" width="8.140625" style="13" customWidth="1"/>
    <col min="11272" max="11272" width="11.140625" style="13" customWidth="1"/>
    <col min="11273" max="11273" width="10.140625" style="13" customWidth="1"/>
    <col min="11274" max="11274" width="10" style="13" customWidth="1"/>
    <col min="11275" max="11275" width="10.140625" style="13" customWidth="1"/>
    <col min="11276" max="11276" width="6.5703125" style="13" customWidth="1"/>
    <col min="11277" max="11279" width="0.5703125" style="13" customWidth="1"/>
    <col min="11280" max="11280" width="9.140625" style="13"/>
    <col min="11281" max="11281" width="0.5703125" style="13" customWidth="1"/>
    <col min="11282" max="11282" width="9.7109375" style="13" customWidth="1"/>
    <col min="11283" max="11283" width="0.5703125" style="13" customWidth="1"/>
    <col min="11284" max="11520" width="9.140625" style="13"/>
    <col min="11521" max="11521" width="5" style="13" customWidth="1"/>
    <col min="11522" max="11522" width="15.140625" style="13" customWidth="1"/>
    <col min="11523" max="11523" width="2" style="13" customWidth="1"/>
    <col min="11524" max="11524" width="37.5703125" style="13" customWidth="1"/>
    <col min="11525" max="11525" width="0.85546875" style="13" customWidth="1"/>
    <col min="11526" max="11526" width="2" style="13" customWidth="1"/>
    <col min="11527" max="11527" width="8.140625" style="13" customWidth="1"/>
    <col min="11528" max="11528" width="11.140625" style="13" customWidth="1"/>
    <col min="11529" max="11529" width="10.140625" style="13" customWidth="1"/>
    <col min="11530" max="11530" width="10" style="13" customWidth="1"/>
    <col min="11531" max="11531" width="10.140625" style="13" customWidth="1"/>
    <col min="11532" max="11532" width="6.5703125" style="13" customWidth="1"/>
    <col min="11533" max="11535" width="0.5703125" style="13" customWidth="1"/>
    <col min="11536" max="11536" width="9.140625" style="13"/>
    <col min="11537" max="11537" width="0.5703125" style="13" customWidth="1"/>
    <col min="11538" max="11538" width="9.7109375" style="13" customWidth="1"/>
    <col min="11539" max="11539" width="0.5703125" style="13" customWidth="1"/>
    <col min="11540" max="11776" width="9.140625" style="13"/>
    <col min="11777" max="11777" width="5" style="13" customWidth="1"/>
    <col min="11778" max="11778" width="15.140625" style="13" customWidth="1"/>
    <col min="11779" max="11779" width="2" style="13" customWidth="1"/>
    <col min="11780" max="11780" width="37.5703125" style="13" customWidth="1"/>
    <col min="11781" max="11781" width="0.85546875" style="13" customWidth="1"/>
    <col min="11782" max="11782" width="2" style="13" customWidth="1"/>
    <col min="11783" max="11783" width="8.140625" style="13" customWidth="1"/>
    <col min="11784" max="11784" width="11.140625" style="13" customWidth="1"/>
    <col min="11785" max="11785" width="10.140625" style="13" customWidth="1"/>
    <col min="11786" max="11786" width="10" style="13" customWidth="1"/>
    <col min="11787" max="11787" width="10.140625" style="13" customWidth="1"/>
    <col min="11788" max="11788" width="6.5703125" style="13" customWidth="1"/>
    <col min="11789" max="11791" width="0.5703125" style="13" customWidth="1"/>
    <col min="11792" max="11792" width="9.140625" style="13"/>
    <col min="11793" max="11793" width="0.5703125" style="13" customWidth="1"/>
    <col min="11794" max="11794" width="9.7109375" style="13" customWidth="1"/>
    <col min="11795" max="11795" width="0.5703125" style="13" customWidth="1"/>
    <col min="11796" max="12032" width="9.140625" style="13"/>
    <col min="12033" max="12033" width="5" style="13" customWidth="1"/>
    <col min="12034" max="12034" width="15.140625" style="13" customWidth="1"/>
    <col min="12035" max="12035" width="2" style="13" customWidth="1"/>
    <col min="12036" max="12036" width="37.5703125" style="13" customWidth="1"/>
    <col min="12037" max="12037" width="0.85546875" style="13" customWidth="1"/>
    <col min="12038" max="12038" width="2" style="13" customWidth="1"/>
    <col min="12039" max="12039" width="8.140625" style="13" customWidth="1"/>
    <col min="12040" max="12040" width="11.140625" style="13" customWidth="1"/>
    <col min="12041" max="12041" width="10.140625" style="13" customWidth="1"/>
    <col min="12042" max="12042" width="10" style="13" customWidth="1"/>
    <col min="12043" max="12043" width="10.140625" style="13" customWidth="1"/>
    <col min="12044" max="12044" width="6.5703125" style="13" customWidth="1"/>
    <col min="12045" max="12047" width="0.5703125" style="13" customWidth="1"/>
    <col min="12048" max="12048" width="9.140625" style="13"/>
    <col min="12049" max="12049" width="0.5703125" style="13" customWidth="1"/>
    <col min="12050" max="12050" width="9.7109375" style="13" customWidth="1"/>
    <col min="12051" max="12051" width="0.5703125" style="13" customWidth="1"/>
    <col min="12052" max="12288" width="9.140625" style="13"/>
    <col min="12289" max="12289" width="5" style="13" customWidth="1"/>
    <col min="12290" max="12290" width="15.140625" style="13" customWidth="1"/>
    <col min="12291" max="12291" width="2" style="13" customWidth="1"/>
    <col min="12292" max="12292" width="37.5703125" style="13" customWidth="1"/>
    <col min="12293" max="12293" width="0.85546875" style="13" customWidth="1"/>
    <col min="12294" max="12294" width="2" style="13" customWidth="1"/>
    <col min="12295" max="12295" width="8.140625" style="13" customWidth="1"/>
    <col min="12296" max="12296" width="11.140625" style="13" customWidth="1"/>
    <col min="12297" max="12297" width="10.140625" style="13" customWidth="1"/>
    <col min="12298" max="12298" width="10" style="13" customWidth="1"/>
    <col min="12299" max="12299" width="10.140625" style="13" customWidth="1"/>
    <col min="12300" max="12300" width="6.5703125" style="13" customWidth="1"/>
    <col min="12301" max="12303" width="0.5703125" style="13" customWidth="1"/>
    <col min="12304" max="12304" width="9.140625" style="13"/>
    <col min="12305" max="12305" width="0.5703125" style="13" customWidth="1"/>
    <col min="12306" max="12306" width="9.7109375" style="13" customWidth="1"/>
    <col min="12307" max="12307" width="0.5703125" style="13" customWidth="1"/>
    <col min="12308" max="12544" width="9.140625" style="13"/>
    <col min="12545" max="12545" width="5" style="13" customWidth="1"/>
    <col min="12546" max="12546" width="15.140625" style="13" customWidth="1"/>
    <col min="12547" max="12547" width="2" style="13" customWidth="1"/>
    <col min="12548" max="12548" width="37.5703125" style="13" customWidth="1"/>
    <col min="12549" max="12549" width="0.85546875" style="13" customWidth="1"/>
    <col min="12550" max="12550" width="2" style="13" customWidth="1"/>
    <col min="12551" max="12551" width="8.140625" style="13" customWidth="1"/>
    <col min="12552" max="12552" width="11.140625" style="13" customWidth="1"/>
    <col min="12553" max="12553" width="10.140625" style="13" customWidth="1"/>
    <col min="12554" max="12554" width="10" style="13" customWidth="1"/>
    <col min="12555" max="12555" width="10.140625" style="13" customWidth="1"/>
    <col min="12556" max="12556" width="6.5703125" style="13" customWidth="1"/>
    <col min="12557" max="12559" width="0.5703125" style="13" customWidth="1"/>
    <col min="12560" max="12560" width="9.140625" style="13"/>
    <col min="12561" max="12561" width="0.5703125" style="13" customWidth="1"/>
    <col min="12562" max="12562" width="9.7109375" style="13" customWidth="1"/>
    <col min="12563" max="12563" width="0.5703125" style="13" customWidth="1"/>
    <col min="12564" max="12800" width="9.140625" style="13"/>
    <col min="12801" max="12801" width="5" style="13" customWidth="1"/>
    <col min="12802" max="12802" width="15.140625" style="13" customWidth="1"/>
    <col min="12803" max="12803" width="2" style="13" customWidth="1"/>
    <col min="12804" max="12804" width="37.5703125" style="13" customWidth="1"/>
    <col min="12805" max="12805" width="0.85546875" style="13" customWidth="1"/>
    <col min="12806" max="12806" width="2" style="13" customWidth="1"/>
    <col min="12807" max="12807" width="8.140625" style="13" customWidth="1"/>
    <col min="12808" max="12808" width="11.140625" style="13" customWidth="1"/>
    <col min="12809" max="12809" width="10.140625" style="13" customWidth="1"/>
    <col min="12810" max="12810" width="10" style="13" customWidth="1"/>
    <col min="12811" max="12811" width="10.140625" style="13" customWidth="1"/>
    <col min="12812" max="12812" width="6.5703125" style="13" customWidth="1"/>
    <col min="12813" max="12815" width="0.5703125" style="13" customWidth="1"/>
    <col min="12816" max="12816" width="9.140625" style="13"/>
    <col min="12817" max="12817" width="0.5703125" style="13" customWidth="1"/>
    <col min="12818" max="12818" width="9.7109375" style="13" customWidth="1"/>
    <col min="12819" max="12819" width="0.5703125" style="13" customWidth="1"/>
    <col min="12820" max="13056" width="9.140625" style="13"/>
    <col min="13057" max="13057" width="5" style="13" customWidth="1"/>
    <col min="13058" max="13058" width="15.140625" style="13" customWidth="1"/>
    <col min="13059" max="13059" width="2" style="13" customWidth="1"/>
    <col min="13060" max="13060" width="37.5703125" style="13" customWidth="1"/>
    <col min="13061" max="13061" width="0.85546875" style="13" customWidth="1"/>
    <col min="13062" max="13062" width="2" style="13" customWidth="1"/>
    <col min="13063" max="13063" width="8.140625" style="13" customWidth="1"/>
    <col min="13064" max="13064" width="11.140625" style="13" customWidth="1"/>
    <col min="13065" max="13065" width="10.140625" style="13" customWidth="1"/>
    <col min="13066" max="13066" width="10" style="13" customWidth="1"/>
    <col min="13067" max="13067" width="10.140625" style="13" customWidth="1"/>
    <col min="13068" max="13068" width="6.5703125" style="13" customWidth="1"/>
    <col min="13069" max="13071" width="0.5703125" style="13" customWidth="1"/>
    <col min="13072" max="13072" width="9.140625" style="13"/>
    <col min="13073" max="13073" width="0.5703125" style="13" customWidth="1"/>
    <col min="13074" max="13074" width="9.7109375" style="13" customWidth="1"/>
    <col min="13075" max="13075" width="0.5703125" style="13" customWidth="1"/>
    <col min="13076" max="13312" width="9.140625" style="13"/>
    <col min="13313" max="13313" width="5" style="13" customWidth="1"/>
    <col min="13314" max="13314" width="15.140625" style="13" customWidth="1"/>
    <col min="13315" max="13315" width="2" style="13" customWidth="1"/>
    <col min="13316" max="13316" width="37.5703125" style="13" customWidth="1"/>
    <col min="13317" max="13317" width="0.85546875" style="13" customWidth="1"/>
    <col min="13318" max="13318" width="2" style="13" customWidth="1"/>
    <col min="13319" max="13319" width="8.140625" style="13" customWidth="1"/>
    <col min="13320" max="13320" width="11.140625" style="13" customWidth="1"/>
    <col min="13321" max="13321" width="10.140625" style="13" customWidth="1"/>
    <col min="13322" max="13322" width="10" style="13" customWidth="1"/>
    <col min="13323" max="13323" width="10.140625" style="13" customWidth="1"/>
    <col min="13324" max="13324" width="6.5703125" style="13" customWidth="1"/>
    <col min="13325" max="13327" width="0.5703125" style="13" customWidth="1"/>
    <col min="13328" max="13328" width="9.140625" style="13"/>
    <col min="13329" max="13329" width="0.5703125" style="13" customWidth="1"/>
    <col min="13330" max="13330" width="9.7109375" style="13" customWidth="1"/>
    <col min="13331" max="13331" width="0.5703125" style="13" customWidth="1"/>
    <col min="13332" max="13568" width="9.140625" style="13"/>
    <col min="13569" max="13569" width="5" style="13" customWidth="1"/>
    <col min="13570" max="13570" width="15.140625" style="13" customWidth="1"/>
    <col min="13571" max="13571" width="2" style="13" customWidth="1"/>
    <col min="13572" max="13572" width="37.5703125" style="13" customWidth="1"/>
    <col min="13573" max="13573" width="0.85546875" style="13" customWidth="1"/>
    <col min="13574" max="13574" width="2" style="13" customWidth="1"/>
    <col min="13575" max="13575" width="8.140625" style="13" customWidth="1"/>
    <col min="13576" max="13576" width="11.140625" style="13" customWidth="1"/>
    <col min="13577" max="13577" width="10.140625" style="13" customWidth="1"/>
    <col min="13578" max="13578" width="10" style="13" customWidth="1"/>
    <col min="13579" max="13579" width="10.140625" style="13" customWidth="1"/>
    <col min="13580" max="13580" width="6.5703125" style="13" customWidth="1"/>
    <col min="13581" max="13583" width="0.5703125" style="13" customWidth="1"/>
    <col min="13584" max="13584" width="9.140625" style="13"/>
    <col min="13585" max="13585" width="0.5703125" style="13" customWidth="1"/>
    <col min="13586" max="13586" width="9.7109375" style="13" customWidth="1"/>
    <col min="13587" max="13587" width="0.5703125" style="13" customWidth="1"/>
    <col min="13588" max="13824" width="9.140625" style="13"/>
    <col min="13825" max="13825" width="5" style="13" customWidth="1"/>
    <col min="13826" max="13826" width="15.140625" style="13" customWidth="1"/>
    <col min="13827" max="13827" width="2" style="13" customWidth="1"/>
    <col min="13828" max="13828" width="37.5703125" style="13" customWidth="1"/>
    <col min="13829" max="13829" width="0.85546875" style="13" customWidth="1"/>
    <col min="13830" max="13830" width="2" style="13" customWidth="1"/>
    <col min="13831" max="13831" width="8.140625" style="13" customWidth="1"/>
    <col min="13832" max="13832" width="11.140625" style="13" customWidth="1"/>
    <col min="13833" max="13833" width="10.140625" style="13" customWidth="1"/>
    <col min="13834" max="13834" width="10" style="13" customWidth="1"/>
    <col min="13835" max="13835" width="10.140625" style="13" customWidth="1"/>
    <col min="13836" max="13836" width="6.5703125" style="13" customWidth="1"/>
    <col min="13837" max="13839" width="0.5703125" style="13" customWidth="1"/>
    <col min="13840" max="13840" width="9.140625" style="13"/>
    <col min="13841" max="13841" width="0.5703125" style="13" customWidth="1"/>
    <col min="13842" max="13842" width="9.7109375" style="13" customWidth="1"/>
    <col min="13843" max="13843" width="0.5703125" style="13" customWidth="1"/>
    <col min="13844" max="14080" width="9.140625" style="13"/>
    <col min="14081" max="14081" width="5" style="13" customWidth="1"/>
    <col min="14082" max="14082" width="15.140625" style="13" customWidth="1"/>
    <col min="14083" max="14083" width="2" style="13" customWidth="1"/>
    <col min="14084" max="14084" width="37.5703125" style="13" customWidth="1"/>
    <col min="14085" max="14085" width="0.85546875" style="13" customWidth="1"/>
    <col min="14086" max="14086" width="2" style="13" customWidth="1"/>
    <col min="14087" max="14087" width="8.140625" style="13" customWidth="1"/>
    <col min="14088" max="14088" width="11.140625" style="13" customWidth="1"/>
    <col min="14089" max="14089" width="10.140625" style="13" customWidth="1"/>
    <col min="14090" max="14090" width="10" style="13" customWidth="1"/>
    <col min="14091" max="14091" width="10.140625" style="13" customWidth="1"/>
    <col min="14092" max="14092" width="6.5703125" style="13" customWidth="1"/>
    <col min="14093" max="14095" width="0.5703125" style="13" customWidth="1"/>
    <col min="14096" max="14096" width="9.140625" style="13"/>
    <col min="14097" max="14097" width="0.5703125" style="13" customWidth="1"/>
    <col min="14098" max="14098" width="9.7109375" style="13" customWidth="1"/>
    <col min="14099" max="14099" width="0.5703125" style="13" customWidth="1"/>
    <col min="14100" max="14336" width="9.140625" style="13"/>
    <col min="14337" max="14337" width="5" style="13" customWidth="1"/>
    <col min="14338" max="14338" width="15.140625" style="13" customWidth="1"/>
    <col min="14339" max="14339" width="2" style="13" customWidth="1"/>
    <col min="14340" max="14340" width="37.5703125" style="13" customWidth="1"/>
    <col min="14341" max="14341" width="0.85546875" style="13" customWidth="1"/>
    <col min="14342" max="14342" width="2" style="13" customWidth="1"/>
    <col min="14343" max="14343" width="8.140625" style="13" customWidth="1"/>
    <col min="14344" max="14344" width="11.140625" style="13" customWidth="1"/>
    <col min="14345" max="14345" width="10.140625" style="13" customWidth="1"/>
    <col min="14346" max="14346" width="10" style="13" customWidth="1"/>
    <col min="14347" max="14347" width="10.140625" style="13" customWidth="1"/>
    <col min="14348" max="14348" width="6.5703125" style="13" customWidth="1"/>
    <col min="14349" max="14351" width="0.5703125" style="13" customWidth="1"/>
    <col min="14352" max="14352" width="9.140625" style="13"/>
    <col min="14353" max="14353" width="0.5703125" style="13" customWidth="1"/>
    <col min="14354" max="14354" width="9.7109375" style="13" customWidth="1"/>
    <col min="14355" max="14355" width="0.5703125" style="13" customWidth="1"/>
    <col min="14356" max="14592" width="9.140625" style="13"/>
    <col min="14593" max="14593" width="5" style="13" customWidth="1"/>
    <col min="14594" max="14594" width="15.140625" style="13" customWidth="1"/>
    <col min="14595" max="14595" width="2" style="13" customWidth="1"/>
    <col min="14596" max="14596" width="37.5703125" style="13" customWidth="1"/>
    <col min="14597" max="14597" width="0.85546875" style="13" customWidth="1"/>
    <col min="14598" max="14598" width="2" style="13" customWidth="1"/>
    <col min="14599" max="14599" width="8.140625" style="13" customWidth="1"/>
    <col min="14600" max="14600" width="11.140625" style="13" customWidth="1"/>
    <col min="14601" max="14601" width="10.140625" style="13" customWidth="1"/>
    <col min="14602" max="14602" width="10" style="13" customWidth="1"/>
    <col min="14603" max="14603" width="10.140625" style="13" customWidth="1"/>
    <col min="14604" max="14604" width="6.5703125" style="13" customWidth="1"/>
    <col min="14605" max="14607" width="0.5703125" style="13" customWidth="1"/>
    <col min="14608" max="14608" width="9.140625" style="13"/>
    <col min="14609" max="14609" width="0.5703125" style="13" customWidth="1"/>
    <col min="14610" max="14610" width="9.7109375" style="13" customWidth="1"/>
    <col min="14611" max="14611" width="0.5703125" style="13" customWidth="1"/>
    <col min="14612" max="14848" width="9.140625" style="13"/>
    <col min="14849" max="14849" width="5" style="13" customWidth="1"/>
    <col min="14850" max="14850" width="15.140625" style="13" customWidth="1"/>
    <col min="14851" max="14851" width="2" style="13" customWidth="1"/>
    <col min="14852" max="14852" width="37.5703125" style="13" customWidth="1"/>
    <col min="14853" max="14853" width="0.85546875" style="13" customWidth="1"/>
    <col min="14854" max="14854" width="2" style="13" customWidth="1"/>
    <col min="14855" max="14855" width="8.140625" style="13" customWidth="1"/>
    <col min="14856" max="14856" width="11.140625" style="13" customWidth="1"/>
    <col min="14857" max="14857" width="10.140625" style="13" customWidth="1"/>
    <col min="14858" max="14858" width="10" style="13" customWidth="1"/>
    <col min="14859" max="14859" width="10.140625" style="13" customWidth="1"/>
    <col min="14860" max="14860" width="6.5703125" style="13" customWidth="1"/>
    <col min="14861" max="14863" width="0.5703125" style="13" customWidth="1"/>
    <col min="14864" max="14864" width="9.140625" style="13"/>
    <col min="14865" max="14865" width="0.5703125" style="13" customWidth="1"/>
    <col min="14866" max="14866" width="9.7109375" style="13" customWidth="1"/>
    <col min="14867" max="14867" width="0.5703125" style="13" customWidth="1"/>
    <col min="14868" max="15104" width="9.140625" style="13"/>
    <col min="15105" max="15105" width="5" style="13" customWidth="1"/>
    <col min="15106" max="15106" width="15.140625" style="13" customWidth="1"/>
    <col min="15107" max="15107" width="2" style="13" customWidth="1"/>
    <col min="15108" max="15108" width="37.5703125" style="13" customWidth="1"/>
    <col min="15109" max="15109" width="0.85546875" style="13" customWidth="1"/>
    <col min="15110" max="15110" width="2" style="13" customWidth="1"/>
    <col min="15111" max="15111" width="8.140625" style="13" customWidth="1"/>
    <col min="15112" max="15112" width="11.140625" style="13" customWidth="1"/>
    <col min="15113" max="15113" width="10.140625" style="13" customWidth="1"/>
    <col min="15114" max="15114" width="10" style="13" customWidth="1"/>
    <col min="15115" max="15115" width="10.140625" style="13" customWidth="1"/>
    <col min="15116" max="15116" width="6.5703125" style="13" customWidth="1"/>
    <col min="15117" max="15119" width="0.5703125" style="13" customWidth="1"/>
    <col min="15120" max="15120" width="9.140625" style="13"/>
    <col min="15121" max="15121" width="0.5703125" style="13" customWidth="1"/>
    <col min="15122" max="15122" width="9.7109375" style="13" customWidth="1"/>
    <col min="15123" max="15123" width="0.5703125" style="13" customWidth="1"/>
    <col min="15124" max="15360" width="9.140625" style="13"/>
    <col min="15361" max="15361" width="5" style="13" customWidth="1"/>
    <col min="15362" max="15362" width="15.140625" style="13" customWidth="1"/>
    <col min="15363" max="15363" width="2" style="13" customWidth="1"/>
    <col min="15364" max="15364" width="37.5703125" style="13" customWidth="1"/>
    <col min="15365" max="15365" width="0.85546875" style="13" customWidth="1"/>
    <col min="15366" max="15366" width="2" style="13" customWidth="1"/>
    <col min="15367" max="15367" width="8.140625" style="13" customWidth="1"/>
    <col min="15368" max="15368" width="11.140625" style="13" customWidth="1"/>
    <col min="15369" max="15369" width="10.140625" style="13" customWidth="1"/>
    <col min="15370" max="15370" width="10" style="13" customWidth="1"/>
    <col min="15371" max="15371" width="10.140625" style="13" customWidth="1"/>
    <col min="15372" max="15372" width="6.5703125" style="13" customWidth="1"/>
    <col min="15373" max="15375" width="0.5703125" style="13" customWidth="1"/>
    <col min="15376" max="15376" width="9.140625" style="13"/>
    <col min="15377" max="15377" width="0.5703125" style="13" customWidth="1"/>
    <col min="15378" max="15378" width="9.7109375" style="13" customWidth="1"/>
    <col min="15379" max="15379" width="0.5703125" style="13" customWidth="1"/>
    <col min="15380" max="15616" width="9.140625" style="13"/>
    <col min="15617" max="15617" width="5" style="13" customWidth="1"/>
    <col min="15618" max="15618" width="15.140625" style="13" customWidth="1"/>
    <col min="15619" max="15619" width="2" style="13" customWidth="1"/>
    <col min="15620" max="15620" width="37.5703125" style="13" customWidth="1"/>
    <col min="15621" max="15621" width="0.85546875" style="13" customWidth="1"/>
    <col min="15622" max="15622" width="2" style="13" customWidth="1"/>
    <col min="15623" max="15623" width="8.140625" style="13" customWidth="1"/>
    <col min="15624" max="15624" width="11.140625" style="13" customWidth="1"/>
    <col min="15625" max="15625" width="10.140625" style="13" customWidth="1"/>
    <col min="15626" max="15626" width="10" style="13" customWidth="1"/>
    <col min="15627" max="15627" width="10.140625" style="13" customWidth="1"/>
    <col min="15628" max="15628" width="6.5703125" style="13" customWidth="1"/>
    <col min="15629" max="15631" width="0.5703125" style="13" customWidth="1"/>
    <col min="15632" max="15632" width="9.140625" style="13"/>
    <col min="15633" max="15633" width="0.5703125" style="13" customWidth="1"/>
    <col min="15634" max="15634" width="9.7109375" style="13" customWidth="1"/>
    <col min="15635" max="15635" width="0.5703125" style="13" customWidth="1"/>
    <col min="15636" max="15872" width="9.140625" style="13"/>
    <col min="15873" max="15873" width="5" style="13" customWidth="1"/>
    <col min="15874" max="15874" width="15.140625" style="13" customWidth="1"/>
    <col min="15875" max="15875" width="2" style="13" customWidth="1"/>
    <col min="15876" max="15876" width="37.5703125" style="13" customWidth="1"/>
    <col min="15877" max="15877" width="0.85546875" style="13" customWidth="1"/>
    <col min="15878" max="15878" width="2" style="13" customWidth="1"/>
    <col min="15879" max="15879" width="8.140625" style="13" customWidth="1"/>
    <col min="15880" max="15880" width="11.140625" style="13" customWidth="1"/>
    <col min="15881" max="15881" width="10.140625" style="13" customWidth="1"/>
    <col min="15882" max="15882" width="10" style="13" customWidth="1"/>
    <col min="15883" max="15883" width="10.140625" style="13" customWidth="1"/>
    <col min="15884" max="15884" width="6.5703125" style="13" customWidth="1"/>
    <col min="15885" max="15887" width="0.5703125" style="13" customWidth="1"/>
    <col min="15888" max="15888" width="9.140625" style="13"/>
    <col min="15889" max="15889" width="0.5703125" style="13" customWidth="1"/>
    <col min="15890" max="15890" width="9.7109375" style="13" customWidth="1"/>
    <col min="15891" max="15891" width="0.5703125" style="13" customWidth="1"/>
    <col min="15892" max="16128" width="9.140625" style="13"/>
    <col min="16129" max="16129" width="5" style="13" customWidth="1"/>
    <col min="16130" max="16130" width="15.140625" style="13" customWidth="1"/>
    <col min="16131" max="16131" width="2" style="13" customWidth="1"/>
    <col min="16132" max="16132" width="37.5703125" style="13" customWidth="1"/>
    <col min="16133" max="16133" width="0.85546875" style="13" customWidth="1"/>
    <col min="16134" max="16134" width="2" style="13" customWidth="1"/>
    <col min="16135" max="16135" width="8.140625" style="13" customWidth="1"/>
    <col min="16136" max="16136" width="11.140625" style="13" customWidth="1"/>
    <col min="16137" max="16137" width="10.140625" style="13" customWidth="1"/>
    <col min="16138" max="16138" width="10" style="13" customWidth="1"/>
    <col min="16139" max="16139" width="10.140625" style="13" customWidth="1"/>
    <col min="16140" max="16140" width="6.5703125" style="13" customWidth="1"/>
    <col min="16141" max="16143" width="0.5703125" style="13" customWidth="1"/>
    <col min="16144" max="16144" width="9.140625" style="13"/>
    <col min="16145" max="16145" width="0.5703125" style="13" customWidth="1"/>
    <col min="16146" max="16146" width="9.7109375" style="13" customWidth="1"/>
    <col min="16147" max="16147" width="0.5703125" style="13" customWidth="1"/>
    <col min="16148" max="16384" width="9.140625" style="13"/>
  </cols>
  <sheetData>
    <row r="1" spans="1:19" ht="11.85" customHeight="1" x14ac:dyDescent="0.2">
      <c r="A1" s="78" t="s">
        <v>0</v>
      </c>
      <c r="B1" s="78"/>
      <c r="C1" s="79" t="s">
        <v>120</v>
      </c>
      <c r="D1" s="79"/>
      <c r="E1" s="79"/>
      <c r="F1" s="79"/>
      <c r="G1" s="79"/>
      <c r="H1" s="79"/>
      <c r="I1" s="79"/>
      <c r="J1" s="79"/>
      <c r="K1" s="79"/>
      <c r="L1" s="79"/>
      <c r="M1" s="81" t="s">
        <v>121</v>
      </c>
      <c r="N1" s="81"/>
      <c r="O1" s="81"/>
      <c r="P1" s="81"/>
      <c r="Q1" s="81"/>
      <c r="R1" s="81"/>
      <c r="S1" s="81"/>
    </row>
    <row r="2" spans="1:19" ht="2.85" customHeight="1" x14ac:dyDescent="0.2">
      <c r="A2" s="75" t="s">
        <v>122</v>
      </c>
      <c r="B2" s="75"/>
      <c r="C2" s="80"/>
      <c r="D2" s="80"/>
      <c r="E2" s="80"/>
      <c r="F2" s="80"/>
      <c r="G2" s="80"/>
      <c r="H2" s="80"/>
      <c r="I2" s="80"/>
      <c r="J2" s="80"/>
      <c r="K2" s="80"/>
      <c r="L2" s="80"/>
      <c r="M2" s="82" t="s">
        <v>123</v>
      </c>
      <c r="N2" s="82"/>
      <c r="O2" s="82"/>
      <c r="P2" s="82"/>
      <c r="Q2" s="82"/>
      <c r="R2" s="82"/>
      <c r="S2" s="82"/>
    </row>
    <row r="3" spans="1:19" ht="13.9" customHeight="1" x14ac:dyDescent="0.2">
      <c r="A3" s="75"/>
      <c r="B3" s="75"/>
      <c r="C3" s="83" t="s">
        <v>124</v>
      </c>
      <c r="D3" s="83"/>
      <c r="E3" s="83"/>
      <c r="F3" s="83"/>
      <c r="G3" s="83"/>
      <c r="H3" s="83"/>
      <c r="I3" s="83"/>
      <c r="J3" s="83"/>
      <c r="K3" s="83"/>
      <c r="L3" s="83"/>
      <c r="M3" s="82"/>
      <c r="N3" s="82"/>
      <c r="O3" s="82"/>
      <c r="P3" s="82"/>
      <c r="Q3" s="82"/>
      <c r="R3" s="82"/>
      <c r="S3" s="82"/>
    </row>
    <row r="4" spans="1:19" ht="11.85" customHeight="1" x14ac:dyDescent="0.2">
      <c r="A4" s="75"/>
      <c r="B4" s="75"/>
      <c r="C4" s="84" t="s">
        <v>410</v>
      </c>
      <c r="D4" s="84"/>
      <c r="E4" s="84"/>
      <c r="F4" s="84"/>
      <c r="G4" s="84"/>
      <c r="H4" s="84"/>
      <c r="I4" s="84"/>
      <c r="J4" s="84"/>
      <c r="K4" s="84"/>
      <c r="L4" s="84"/>
      <c r="M4" s="82"/>
      <c r="N4" s="82"/>
      <c r="O4" s="82"/>
      <c r="P4" s="82"/>
      <c r="Q4" s="82"/>
      <c r="R4" s="82"/>
      <c r="S4" s="82"/>
    </row>
    <row r="5" spans="1:19" ht="17.649999999999999" customHeight="1" x14ac:dyDescent="0.2">
      <c r="A5" s="75" t="s">
        <v>411</v>
      </c>
      <c r="B5" s="75"/>
      <c r="O5" s="76" t="s">
        <v>346</v>
      </c>
      <c r="P5" s="76"/>
      <c r="Q5" s="76"/>
      <c r="R5" s="76"/>
      <c r="S5" s="76"/>
    </row>
    <row r="6" spans="1:19" ht="11.1" customHeight="1" x14ac:dyDescent="0.2">
      <c r="A6" s="75" t="s">
        <v>126</v>
      </c>
      <c r="B6" s="75"/>
      <c r="C6" s="75"/>
      <c r="D6" s="75" t="s">
        <v>127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19" ht="11.85" customHeight="1" x14ac:dyDescent="0.2">
      <c r="A7" s="77" t="s">
        <v>128</v>
      </c>
      <c r="B7" s="77"/>
      <c r="C7" s="77"/>
      <c r="D7" s="77" t="s">
        <v>347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19" ht="11.85" customHeight="1" x14ac:dyDescent="0.2">
      <c r="A8" s="105" t="s">
        <v>130</v>
      </c>
      <c r="B8" s="85" t="s">
        <v>131</v>
      </c>
      <c r="C8" s="86"/>
      <c r="D8" s="86"/>
      <c r="E8" s="86"/>
      <c r="F8" s="87"/>
      <c r="G8" s="105" t="s">
        <v>132</v>
      </c>
      <c r="H8" s="21" t="s">
        <v>133</v>
      </c>
      <c r="I8" s="102" t="s">
        <v>111</v>
      </c>
      <c r="J8" s="104"/>
      <c r="K8" s="102" t="s">
        <v>112</v>
      </c>
      <c r="L8" s="103"/>
      <c r="M8" s="103"/>
      <c r="N8" s="104"/>
      <c r="O8" s="107" t="s">
        <v>133</v>
      </c>
      <c r="P8" s="108"/>
      <c r="Q8" s="108"/>
      <c r="R8" s="108"/>
      <c r="S8" s="109"/>
    </row>
    <row r="9" spans="1:19" ht="5.85" customHeight="1" x14ac:dyDescent="0.2">
      <c r="A9" s="106"/>
      <c r="B9" s="88"/>
      <c r="C9" s="89"/>
      <c r="D9" s="89"/>
      <c r="E9" s="89"/>
      <c r="F9" s="90"/>
      <c r="G9" s="106"/>
      <c r="H9" s="110" t="s">
        <v>134</v>
      </c>
      <c r="I9" s="111" t="s">
        <v>135</v>
      </c>
      <c r="J9" s="111" t="s">
        <v>136</v>
      </c>
      <c r="K9" s="111" t="s">
        <v>137</v>
      </c>
      <c r="L9" s="85" t="s">
        <v>138</v>
      </c>
      <c r="M9" s="86"/>
      <c r="N9" s="87"/>
      <c r="O9" s="94" t="s">
        <v>412</v>
      </c>
      <c r="P9" s="95"/>
      <c r="Q9" s="95"/>
      <c r="R9" s="95"/>
      <c r="S9" s="96"/>
    </row>
    <row r="10" spans="1:19" ht="5.85" customHeight="1" x14ac:dyDescent="0.2">
      <c r="A10" s="100" t="s">
        <v>139</v>
      </c>
      <c r="B10" s="88"/>
      <c r="C10" s="89"/>
      <c r="D10" s="89"/>
      <c r="E10" s="89"/>
      <c r="F10" s="90"/>
      <c r="G10" s="100" t="s">
        <v>140</v>
      </c>
      <c r="H10" s="110"/>
      <c r="I10" s="110"/>
      <c r="J10" s="110"/>
      <c r="K10" s="110"/>
      <c r="L10" s="88"/>
      <c r="M10" s="89"/>
      <c r="N10" s="90"/>
      <c r="O10" s="97"/>
      <c r="P10" s="98"/>
      <c r="Q10" s="98"/>
      <c r="R10" s="98"/>
      <c r="S10" s="99"/>
    </row>
    <row r="11" spans="1:19" ht="11.1" customHeight="1" x14ac:dyDescent="0.2">
      <c r="A11" s="101"/>
      <c r="B11" s="91"/>
      <c r="C11" s="92"/>
      <c r="D11" s="92"/>
      <c r="E11" s="92"/>
      <c r="F11" s="93"/>
      <c r="G11" s="101"/>
      <c r="H11" s="23" t="s">
        <v>141</v>
      </c>
      <c r="I11" s="112"/>
      <c r="J11" s="112"/>
      <c r="K11" s="112"/>
      <c r="L11" s="91"/>
      <c r="M11" s="92"/>
      <c r="N11" s="93"/>
      <c r="O11" s="102" t="s">
        <v>142</v>
      </c>
      <c r="P11" s="103"/>
      <c r="Q11" s="104"/>
      <c r="R11" s="102" t="s">
        <v>143</v>
      </c>
      <c r="S11" s="104"/>
    </row>
    <row r="12" spans="1:19" ht="11.85" customHeight="1" x14ac:dyDescent="0.2">
      <c r="A12" s="117" t="s">
        <v>144</v>
      </c>
      <c r="B12" s="118"/>
      <c r="C12" s="118"/>
      <c r="D12" s="118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</row>
    <row r="13" spans="1:19" ht="11.85" customHeight="1" x14ac:dyDescent="0.2">
      <c r="A13" s="26"/>
      <c r="B13" s="121" t="s">
        <v>145</v>
      </c>
      <c r="C13" s="121"/>
      <c r="D13" s="121"/>
      <c r="E13" s="121"/>
      <c r="F13" s="30"/>
      <c r="G13" s="28">
        <v>66</v>
      </c>
      <c r="H13" s="29" t="s">
        <v>146</v>
      </c>
      <c r="I13" s="29">
        <v>2586421.59</v>
      </c>
      <c r="J13" s="29">
        <v>2586421.59</v>
      </c>
      <c r="K13" s="29">
        <v>2485541.2400000002</v>
      </c>
      <c r="L13" s="115" t="s">
        <v>413</v>
      </c>
      <c r="M13" s="115"/>
      <c r="N13" s="116"/>
      <c r="O13" s="116"/>
      <c r="P13" s="29">
        <v>100943.52</v>
      </c>
      <c r="Q13" s="115" t="s">
        <v>414</v>
      </c>
      <c r="R13" s="115"/>
      <c r="S13" s="31"/>
    </row>
    <row r="14" spans="1:19" ht="11.85" customHeight="1" x14ac:dyDescent="0.2">
      <c r="A14" s="113" t="s">
        <v>147</v>
      </c>
      <c r="B14" s="114"/>
      <c r="C14" s="114"/>
      <c r="D14" s="114"/>
      <c r="E14" s="114"/>
      <c r="F14" s="30"/>
      <c r="G14" s="28">
        <v>66</v>
      </c>
      <c r="H14" s="29" t="s">
        <v>146</v>
      </c>
      <c r="I14" s="29">
        <v>2586421.59</v>
      </c>
      <c r="J14" s="29">
        <v>2586421.59</v>
      </c>
      <c r="K14" s="29">
        <v>2485541.2400000002</v>
      </c>
      <c r="L14" s="115" t="s">
        <v>413</v>
      </c>
      <c r="M14" s="115"/>
      <c r="N14" s="116"/>
      <c r="O14" s="116"/>
      <c r="P14" s="29">
        <v>100943.52</v>
      </c>
      <c r="Q14" s="115" t="s">
        <v>414</v>
      </c>
      <c r="R14" s="115"/>
      <c r="S14" s="31"/>
    </row>
    <row r="15" spans="1:19" ht="11.1" customHeight="1" x14ac:dyDescent="0.2">
      <c r="A15" s="117" t="s">
        <v>162</v>
      </c>
      <c r="B15" s="118"/>
      <c r="C15" s="118"/>
      <c r="D15" s="118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20"/>
    </row>
    <row r="16" spans="1:19" ht="11.85" customHeight="1" x14ac:dyDescent="0.2">
      <c r="A16" s="26"/>
      <c r="B16" s="121" t="s">
        <v>163</v>
      </c>
      <c r="C16" s="121"/>
      <c r="D16" s="121"/>
      <c r="E16" s="121"/>
      <c r="F16" s="30"/>
      <c r="G16" s="28">
        <v>66</v>
      </c>
      <c r="H16" s="29" t="s">
        <v>146</v>
      </c>
      <c r="I16" s="29">
        <v>279585288.99000001</v>
      </c>
      <c r="J16" s="29">
        <v>279585288.99000001</v>
      </c>
      <c r="K16" s="29">
        <v>267328609.41</v>
      </c>
      <c r="L16" s="115" t="s">
        <v>415</v>
      </c>
      <c r="M16" s="115"/>
      <c r="N16" s="116"/>
      <c r="O16" s="116"/>
      <c r="P16" s="29">
        <v>12435379.32</v>
      </c>
      <c r="Q16" s="115">
        <v>176586.44</v>
      </c>
      <c r="R16" s="115"/>
      <c r="S16" s="31"/>
    </row>
    <row r="17" spans="1:19" ht="11.85" customHeight="1" x14ac:dyDescent="0.2">
      <c r="A17" s="113" t="s">
        <v>164</v>
      </c>
      <c r="B17" s="114"/>
      <c r="C17" s="114"/>
      <c r="D17" s="114"/>
      <c r="E17" s="114"/>
      <c r="F17" s="30"/>
      <c r="G17" s="28">
        <v>66</v>
      </c>
      <c r="H17" s="29" t="s">
        <v>146</v>
      </c>
      <c r="I17" s="29">
        <v>279585288.99000001</v>
      </c>
      <c r="J17" s="29">
        <v>279585288.99000001</v>
      </c>
      <c r="K17" s="29">
        <v>267328609.41</v>
      </c>
      <c r="L17" s="115" t="s">
        <v>415</v>
      </c>
      <c r="M17" s="115"/>
      <c r="N17" s="116"/>
      <c r="O17" s="116"/>
      <c r="P17" s="29">
        <v>12435379.32</v>
      </c>
      <c r="Q17" s="115">
        <v>176586.44</v>
      </c>
      <c r="R17" s="115"/>
      <c r="S17" s="31"/>
    </row>
    <row r="18" spans="1:19" ht="11.85" customHeight="1" x14ac:dyDescent="0.2">
      <c r="A18" s="117" t="s">
        <v>168</v>
      </c>
      <c r="B18" s="118"/>
      <c r="C18" s="118"/>
      <c r="D18" s="118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20"/>
    </row>
    <row r="19" spans="1:19" ht="11.1" customHeight="1" x14ac:dyDescent="0.2">
      <c r="A19" s="26"/>
      <c r="B19" s="121" t="s">
        <v>171</v>
      </c>
      <c r="C19" s="121"/>
      <c r="D19" s="121"/>
      <c r="E19" s="121"/>
      <c r="F19" s="30"/>
      <c r="G19" s="28">
        <v>66</v>
      </c>
      <c r="H19" s="29" t="s">
        <v>146</v>
      </c>
      <c r="I19" s="29">
        <v>26814124.030000001</v>
      </c>
      <c r="J19" s="29">
        <v>26814124.030000001</v>
      </c>
      <c r="K19" s="29">
        <v>25732886.109999999</v>
      </c>
      <c r="L19" s="115" t="s">
        <v>416</v>
      </c>
      <c r="M19" s="115"/>
      <c r="N19" s="116"/>
      <c r="O19" s="116"/>
      <c r="P19" s="29">
        <v>1088767.67</v>
      </c>
      <c r="Q19" s="115">
        <v>10559.51</v>
      </c>
      <c r="R19" s="115"/>
      <c r="S19" s="31"/>
    </row>
    <row r="20" spans="1:19" ht="11.85" customHeight="1" x14ac:dyDescent="0.2">
      <c r="A20" s="113" t="s">
        <v>170</v>
      </c>
      <c r="B20" s="114"/>
      <c r="C20" s="114"/>
      <c r="D20" s="114"/>
      <c r="E20" s="114"/>
      <c r="F20" s="30"/>
      <c r="G20" s="28">
        <v>66</v>
      </c>
      <c r="H20" s="29" t="s">
        <v>146</v>
      </c>
      <c r="I20" s="29">
        <v>26814124.030000001</v>
      </c>
      <c r="J20" s="29">
        <v>26814124.030000001</v>
      </c>
      <c r="K20" s="29">
        <v>25732886.109999999</v>
      </c>
      <c r="L20" s="115" t="s">
        <v>416</v>
      </c>
      <c r="M20" s="115"/>
      <c r="N20" s="116"/>
      <c r="O20" s="116"/>
      <c r="P20" s="29">
        <v>1088767.67</v>
      </c>
      <c r="Q20" s="115">
        <v>10559.51</v>
      </c>
      <c r="R20" s="115"/>
      <c r="S20" s="31"/>
    </row>
    <row r="21" spans="1:19" ht="11.85" customHeight="1" x14ac:dyDescent="0.2">
      <c r="A21" s="117" t="s">
        <v>168</v>
      </c>
      <c r="B21" s="118"/>
      <c r="C21" s="118"/>
      <c r="D21" s="118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20"/>
    </row>
    <row r="22" spans="1:19" ht="11.85" customHeight="1" x14ac:dyDescent="0.2">
      <c r="A22" s="26"/>
      <c r="B22" s="121" t="s">
        <v>172</v>
      </c>
      <c r="C22" s="121"/>
      <c r="D22" s="121"/>
      <c r="E22" s="121"/>
      <c r="F22" s="30"/>
      <c r="G22" s="28">
        <v>66</v>
      </c>
      <c r="H22" s="29" t="s">
        <v>146</v>
      </c>
      <c r="I22" s="29">
        <v>29295354.170000002</v>
      </c>
      <c r="J22" s="29">
        <v>29295354.170000002</v>
      </c>
      <c r="K22" s="29">
        <v>26127600.84</v>
      </c>
      <c r="L22" s="115" t="s">
        <v>417</v>
      </c>
      <c r="M22" s="115"/>
      <c r="N22" s="116"/>
      <c r="O22" s="116"/>
      <c r="P22" s="29">
        <v>3169708.18</v>
      </c>
      <c r="Q22" s="115">
        <v>1954.85</v>
      </c>
      <c r="R22" s="115"/>
      <c r="S22" s="31"/>
    </row>
    <row r="23" spans="1:19" ht="11.1" customHeight="1" x14ac:dyDescent="0.2">
      <c r="A23" s="113" t="s">
        <v>170</v>
      </c>
      <c r="B23" s="114"/>
      <c r="C23" s="114"/>
      <c r="D23" s="114"/>
      <c r="E23" s="114"/>
      <c r="F23" s="30"/>
      <c r="G23" s="28">
        <v>66</v>
      </c>
      <c r="H23" s="29" t="s">
        <v>146</v>
      </c>
      <c r="I23" s="29">
        <v>29295354.170000002</v>
      </c>
      <c r="J23" s="29">
        <v>29295354.170000002</v>
      </c>
      <c r="K23" s="29">
        <v>26127600.84</v>
      </c>
      <c r="L23" s="115" t="s">
        <v>417</v>
      </c>
      <c r="M23" s="115"/>
      <c r="N23" s="116"/>
      <c r="O23" s="116"/>
      <c r="P23" s="29">
        <v>3169708.18</v>
      </c>
      <c r="Q23" s="115">
        <v>1954.85</v>
      </c>
      <c r="R23" s="115"/>
      <c r="S23" s="31"/>
    </row>
    <row r="24" spans="1:19" ht="11.85" customHeight="1" x14ac:dyDescent="0.2">
      <c r="A24" s="117" t="s">
        <v>168</v>
      </c>
      <c r="B24" s="118"/>
      <c r="C24" s="118"/>
      <c r="D24" s="118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20"/>
    </row>
    <row r="25" spans="1:19" ht="11.85" customHeight="1" x14ac:dyDescent="0.2">
      <c r="A25" s="26"/>
      <c r="B25" s="121" t="s">
        <v>173</v>
      </c>
      <c r="C25" s="121"/>
      <c r="D25" s="121"/>
      <c r="E25" s="121"/>
      <c r="F25" s="30"/>
      <c r="G25" s="28">
        <v>66</v>
      </c>
      <c r="H25" s="29" t="s">
        <v>146</v>
      </c>
      <c r="I25" s="29">
        <v>2165708.84</v>
      </c>
      <c r="J25" s="29">
        <v>2165708.84</v>
      </c>
      <c r="K25" s="29">
        <v>1780046.91</v>
      </c>
      <c r="L25" s="115" t="s">
        <v>418</v>
      </c>
      <c r="M25" s="115"/>
      <c r="N25" s="116"/>
      <c r="O25" s="116"/>
      <c r="P25" s="29">
        <v>385661.93</v>
      </c>
      <c r="Q25" s="115" t="s">
        <v>146</v>
      </c>
      <c r="R25" s="115"/>
      <c r="S25" s="31"/>
    </row>
    <row r="26" spans="1:19" ht="11.85" customHeight="1" x14ac:dyDescent="0.2">
      <c r="A26" s="113" t="s">
        <v>170</v>
      </c>
      <c r="B26" s="114"/>
      <c r="C26" s="114"/>
      <c r="D26" s="114"/>
      <c r="E26" s="114"/>
      <c r="F26" s="30"/>
      <c r="G26" s="28">
        <v>66</v>
      </c>
      <c r="H26" s="29" t="s">
        <v>146</v>
      </c>
      <c r="I26" s="29">
        <v>2165708.84</v>
      </c>
      <c r="J26" s="29">
        <v>2165708.84</v>
      </c>
      <c r="K26" s="29">
        <v>1780046.91</v>
      </c>
      <c r="L26" s="115" t="s">
        <v>418</v>
      </c>
      <c r="M26" s="115"/>
      <c r="N26" s="116"/>
      <c r="O26" s="116"/>
      <c r="P26" s="29">
        <v>385661.93</v>
      </c>
      <c r="Q26" s="115" t="s">
        <v>146</v>
      </c>
      <c r="R26" s="115"/>
      <c r="S26" s="31"/>
    </row>
    <row r="27" spans="1:19" ht="11.1" customHeight="1" x14ac:dyDescent="0.2">
      <c r="A27" s="117" t="s">
        <v>168</v>
      </c>
      <c r="B27" s="118"/>
      <c r="C27" s="118"/>
      <c r="D27" s="118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20"/>
    </row>
    <row r="28" spans="1:19" ht="11.85" customHeight="1" x14ac:dyDescent="0.2">
      <c r="A28" s="26"/>
      <c r="B28" s="121" t="s">
        <v>174</v>
      </c>
      <c r="C28" s="121"/>
      <c r="D28" s="121"/>
      <c r="E28" s="121"/>
      <c r="F28" s="30"/>
      <c r="G28" s="28">
        <v>66</v>
      </c>
      <c r="H28" s="29" t="s">
        <v>146</v>
      </c>
      <c r="I28" s="29">
        <v>8126450.3600000003</v>
      </c>
      <c r="J28" s="29">
        <v>8126450.3600000003</v>
      </c>
      <c r="K28" s="29">
        <v>7260543.5199999996</v>
      </c>
      <c r="L28" s="115" t="s">
        <v>419</v>
      </c>
      <c r="M28" s="115"/>
      <c r="N28" s="116"/>
      <c r="O28" s="116"/>
      <c r="P28" s="29">
        <v>866807.65</v>
      </c>
      <c r="Q28" s="115" t="s">
        <v>420</v>
      </c>
      <c r="R28" s="115"/>
      <c r="S28" s="31"/>
    </row>
    <row r="29" spans="1:19" ht="11.85" customHeight="1" x14ac:dyDescent="0.2">
      <c r="A29" s="113" t="s">
        <v>170</v>
      </c>
      <c r="B29" s="114"/>
      <c r="C29" s="114"/>
      <c r="D29" s="114"/>
      <c r="E29" s="114"/>
      <c r="F29" s="30"/>
      <c r="G29" s="28">
        <v>66</v>
      </c>
      <c r="H29" s="29" t="s">
        <v>146</v>
      </c>
      <c r="I29" s="29">
        <v>8126450.3600000003</v>
      </c>
      <c r="J29" s="29">
        <v>8126450.3600000003</v>
      </c>
      <c r="K29" s="29">
        <v>7260543.5199999996</v>
      </c>
      <c r="L29" s="115" t="s">
        <v>419</v>
      </c>
      <c r="M29" s="115"/>
      <c r="N29" s="116"/>
      <c r="O29" s="116"/>
      <c r="P29" s="29">
        <v>866807.65</v>
      </c>
      <c r="Q29" s="115" t="s">
        <v>420</v>
      </c>
      <c r="R29" s="115"/>
      <c r="S29" s="31"/>
    </row>
    <row r="30" spans="1:19" ht="11.85" customHeight="1" x14ac:dyDescent="0.2">
      <c r="A30" s="117" t="s">
        <v>176</v>
      </c>
      <c r="B30" s="118"/>
      <c r="C30" s="118"/>
      <c r="D30" s="118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20"/>
    </row>
    <row r="31" spans="1:19" ht="11.1" customHeight="1" x14ac:dyDescent="0.2">
      <c r="A31" s="26"/>
      <c r="B31" s="121" t="s">
        <v>177</v>
      </c>
      <c r="C31" s="121"/>
      <c r="D31" s="121"/>
      <c r="E31" s="121"/>
      <c r="F31" s="30"/>
      <c r="G31" s="28">
        <v>66</v>
      </c>
      <c r="H31" s="29" t="s">
        <v>146</v>
      </c>
      <c r="I31" s="29">
        <v>39689300.780000001</v>
      </c>
      <c r="J31" s="29">
        <v>39689300.780000001</v>
      </c>
      <c r="K31" s="29">
        <v>36090988.740000002</v>
      </c>
      <c r="L31" s="115" t="s">
        <v>389</v>
      </c>
      <c r="M31" s="115"/>
      <c r="N31" s="116"/>
      <c r="O31" s="116"/>
      <c r="P31" s="29">
        <v>3626759.34</v>
      </c>
      <c r="Q31" s="115">
        <v>28447.3</v>
      </c>
      <c r="R31" s="115"/>
      <c r="S31" s="31"/>
    </row>
    <row r="32" spans="1:19" ht="11.85" customHeight="1" x14ac:dyDescent="0.2">
      <c r="A32" s="113" t="s">
        <v>178</v>
      </c>
      <c r="B32" s="114"/>
      <c r="C32" s="114"/>
      <c r="D32" s="114"/>
      <c r="E32" s="114"/>
      <c r="F32" s="30"/>
      <c r="G32" s="28">
        <v>66</v>
      </c>
      <c r="H32" s="29" t="s">
        <v>146</v>
      </c>
      <c r="I32" s="29">
        <v>39689300.780000001</v>
      </c>
      <c r="J32" s="29">
        <v>39689300.780000001</v>
      </c>
      <c r="K32" s="29">
        <v>36090988.740000002</v>
      </c>
      <c r="L32" s="115" t="s">
        <v>389</v>
      </c>
      <c r="M32" s="115"/>
      <c r="N32" s="116"/>
      <c r="O32" s="116"/>
      <c r="P32" s="29">
        <v>3626759.34</v>
      </c>
      <c r="Q32" s="115">
        <v>28447.3</v>
      </c>
      <c r="R32" s="115"/>
      <c r="S32" s="31"/>
    </row>
    <row r="33" spans="1:19" ht="11.85" customHeight="1" x14ac:dyDescent="0.2">
      <c r="A33" s="117" t="s">
        <v>179</v>
      </c>
      <c r="B33" s="118"/>
      <c r="C33" s="118"/>
      <c r="D33" s="118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20"/>
    </row>
    <row r="34" spans="1:19" ht="11.85" customHeight="1" x14ac:dyDescent="0.2">
      <c r="A34" s="26"/>
      <c r="B34" s="121" t="s">
        <v>180</v>
      </c>
      <c r="C34" s="121"/>
      <c r="D34" s="121"/>
      <c r="E34" s="121"/>
      <c r="F34" s="30"/>
      <c r="G34" s="28">
        <v>66</v>
      </c>
      <c r="H34" s="29" t="s">
        <v>146</v>
      </c>
      <c r="I34" s="29">
        <v>27984958.690000001</v>
      </c>
      <c r="J34" s="29">
        <v>27984958.690000001</v>
      </c>
      <c r="K34" s="29">
        <v>26928249.629999999</v>
      </c>
      <c r="L34" s="115" t="s">
        <v>405</v>
      </c>
      <c r="M34" s="115"/>
      <c r="N34" s="116"/>
      <c r="O34" s="116"/>
      <c r="P34" s="29">
        <v>1061598.17</v>
      </c>
      <c r="Q34" s="115">
        <v>4889.1099999999997</v>
      </c>
      <c r="R34" s="115"/>
      <c r="S34" s="31"/>
    </row>
    <row r="35" spans="1:19" ht="11.1" customHeight="1" x14ac:dyDescent="0.2">
      <c r="A35" s="113" t="s">
        <v>182</v>
      </c>
      <c r="B35" s="114"/>
      <c r="C35" s="114"/>
      <c r="D35" s="114"/>
      <c r="E35" s="114"/>
      <c r="F35" s="30"/>
      <c r="G35" s="28">
        <v>66</v>
      </c>
      <c r="H35" s="29" t="s">
        <v>146</v>
      </c>
      <c r="I35" s="29">
        <v>27984958.690000001</v>
      </c>
      <c r="J35" s="29">
        <v>27984958.690000001</v>
      </c>
      <c r="K35" s="29">
        <v>26928249.629999999</v>
      </c>
      <c r="L35" s="115" t="s">
        <v>405</v>
      </c>
      <c r="M35" s="115"/>
      <c r="N35" s="116"/>
      <c r="O35" s="116"/>
      <c r="P35" s="29">
        <v>1061598.17</v>
      </c>
      <c r="Q35" s="115">
        <v>4889.1099999999997</v>
      </c>
      <c r="R35" s="115"/>
      <c r="S35" s="31"/>
    </row>
    <row r="36" spans="1:19" ht="11.85" customHeight="1" x14ac:dyDescent="0.2">
      <c r="A36" s="117" t="s">
        <v>183</v>
      </c>
      <c r="B36" s="118"/>
      <c r="C36" s="118"/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20"/>
    </row>
    <row r="37" spans="1:19" ht="11.85" customHeight="1" x14ac:dyDescent="0.2">
      <c r="A37" s="26"/>
      <c r="B37" s="121" t="s">
        <v>186</v>
      </c>
      <c r="C37" s="121"/>
      <c r="D37" s="121"/>
      <c r="E37" s="121"/>
      <c r="F37" s="30"/>
      <c r="G37" s="28">
        <v>66</v>
      </c>
      <c r="H37" s="29" t="s">
        <v>146</v>
      </c>
      <c r="I37" s="29">
        <v>343411.01</v>
      </c>
      <c r="J37" s="29">
        <v>343411.01</v>
      </c>
      <c r="K37" s="29">
        <v>338848.14</v>
      </c>
      <c r="L37" s="115" t="s">
        <v>356</v>
      </c>
      <c r="M37" s="115"/>
      <c r="N37" s="116"/>
      <c r="O37" s="116"/>
      <c r="P37" s="29">
        <v>4562.87</v>
      </c>
      <c r="Q37" s="115" t="s">
        <v>146</v>
      </c>
      <c r="R37" s="115"/>
      <c r="S37" s="31"/>
    </row>
    <row r="38" spans="1:19" ht="11.85" customHeight="1" x14ac:dyDescent="0.2">
      <c r="A38" s="113" t="s">
        <v>185</v>
      </c>
      <c r="B38" s="114"/>
      <c r="C38" s="114"/>
      <c r="D38" s="114"/>
      <c r="E38" s="114"/>
      <c r="F38" s="30"/>
      <c r="G38" s="28">
        <v>66</v>
      </c>
      <c r="H38" s="29" t="s">
        <v>146</v>
      </c>
      <c r="I38" s="29">
        <v>343411.01</v>
      </c>
      <c r="J38" s="29">
        <v>343411.01</v>
      </c>
      <c r="K38" s="29">
        <v>338848.14</v>
      </c>
      <c r="L38" s="115" t="s">
        <v>356</v>
      </c>
      <c r="M38" s="115"/>
      <c r="N38" s="116"/>
      <c r="O38" s="116"/>
      <c r="P38" s="29">
        <v>4562.87</v>
      </c>
      <c r="Q38" s="115" t="s">
        <v>146</v>
      </c>
      <c r="R38" s="115"/>
      <c r="S38" s="31"/>
    </row>
    <row r="39" spans="1:19" ht="11.1" customHeight="1" x14ac:dyDescent="0.2">
      <c r="A39" s="117" t="s">
        <v>183</v>
      </c>
      <c r="B39" s="118"/>
      <c r="C39" s="118"/>
      <c r="D39" s="118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20"/>
    </row>
    <row r="40" spans="1:19" ht="11.85" customHeight="1" x14ac:dyDescent="0.2">
      <c r="A40" s="26"/>
      <c r="B40" s="121" t="s">
        <v>187</v>
      </c>
      <c r="C40" s="121"/>
      <c r="D40" s="121"/>
      <c r="E40" s="121"/>
      <c r="F40" s="30"/>
      <c r="G40" s="28">
        <v>66</v>
      </c>
      <c r="H40" s="29" t="s">
        <v>146</v>
      </c>
      <c r="I40" s="29">
        <v>1031628.5</v>
      </c>
      <c r="J40" s="29">
        <v>1031628.5</v>
      </c>
      <c r="K40" s="29">
        <v>1015374.43</v>
      </c>
      <c r="L40" s="115" t="s">
        <v>421</v>
      </c>
      <c r="M40" s="115"/>
      <c r="N40" s="116"/>
      <c r="O40" s="116"/>
      <c r="P40" s="29">
        <v>16254.07</v>
      </c>
      <c r="Q40" s="115" t="s">
        <v>146</v>
      </c>
      <c r="R40" s="115"/>
      <c r="S40" s="31"/>
    </row>
    <row r="41" spans="1:19" ht="11.85" customHeight="1" x14ac:dyDescent="0.2">
      <c r="A41" s="113" t="s">
        <v>185</v>
      </c>
      <c r="B41" s="114"/>
      <c r="C41" s="114"/>
      <c r="D41" s="114"/>
      <c r="E41" s="114"/>
      <c r="F41" s="30"/>
      <c r="G41" s="28">
        <v>66</v>
      </c>
      <c r="H41" s="29" t="s">
        <v>146</v>
      </c>
      <c r="I41" s="29">
        <v>1031628.5</v>
      </c>
      <c r="J41" s="29">
        <v>1031628.5</v>
      </c>
      <c r="K41" s="29">
        <v>1015374.43</v>
      </c>
      <c r="L41" s="115" t="s">
        <v>421</v>
      </c>
      <c r="M41" s="115"/>
      <c r="N41" s="116"/>
      <c r="O41" s="116"/>
      <c r="P41" s="29">
        <v>16254.07</v>
      </c>
      <c r="Q41" s="115" t="s">
        <v>146</v>
      </c>
      <c r="R41" s="115"/>
      <c r="S41" s="31"/>
    </row>
    <row r="42" spans="1:19" ht="11.85" customHeight="1" x14ac:dyDescent="0.2">
      <c r="A42" s="117" t="s">
        <v>189</v>
      </c>
      <c r="B42" s="118"/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20"/>
    </row>
    <row r="43" spans="1:19" ht="11.1" customHeight="1" x14ac:dyDescent="0.2">
      <c r="A43" s="26"/>
      <c r="B43" s="121" t="s">
        <v>190</v>
      </c>
      <c r="C43" s="121"/>
      <c r="D43" s="121"/>
      <c r="E43" s="121"/>
      <c r="F43" s="30"/>
      <c r="G43" s="28">
        <v>66</v>
      </c>
      <c r="H43" s="29" t="s">
        <v>146</v>
      </c>
      <c r="I43" s="29">
        <v>2171429.3199999998</v>
      </c>
      <c r="J43" s="29">
        <v>2171429.3199999998</v>
      </c>
      <c r="K43" s="29">
        <v>2010523.56</v>
      </c>
      <c r="L43" s="115" t="s">
        <v>422</v>
      </c>
      <c r="M43" s="115"/>
      <c r="N43" s="116"/>
      <c r="O43" s="116"/>
      <c r="P43" s="29">
        <v>160990.26</v>
      </c>
      <c r="Q43" s="115" t="s">
        <v>348</v>
      </c>
      <c r="R43" s="115"/>
      <c r="S43" s="31"/>
    </row>
    <row r="44" spans="1:19" ht="11.85" customHeight="1" x14ac:dyDescent="0.2">
      <c r="A44" s="113" t="s">
        <v>191</v>
      </c>
      <c r="B44" s="114"/>
      <c r="C44" s="114"/>
      <c r="D44" s="114"/>
      <c r="E44" s="114"/>
      <c r="F44" s="30"/>
      <c r="G44" s="28">
        <v>66</v>
      </c>
      <c r="H44" s="29" t="s">
        <v>146</v>
      </c>
      <c r="I44" s="29">
        <v>2171429.3199999998</v>
      </c>
      <c r="J44" s="29">
        <v>2171429.3199999998</v>
      </c>
      <c r="K44" s="29">
        <v>2010523.56</v>
      </c>
      <c r="L44" s="115" t="s">
        <v>422</v>
      </c>
      <c r="M44" s="115"/>
      <c r="N44" s="116"/>
      <c r="O44" s="116"/>
      <c r="P44" s="29">
        <v>160990.26</v>
      </c>
      <c r="Q44" s="115" t="s">
        <v>348</v>
      </c>
      <c r="R44" s="115"/>
      <c r="S44" s="31"/>
    </row>
    <row r="45" spans="1:19" ht="11.85" customHeight="1" x14ac:dyDescent="0.2">
      <c r="A45" s="117" t="s">
        <v>192</v>
      </c>
      <c r="B45" s="118"/>
      <c r="C45" s="118"/>
      <c r="D45" s="118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20"/>
    </row>
    <row r="46" spans="1:19" ht="11.85" customHeight="1" x14ac:dyDescent="0.2">
      <c r="A46" s="26"/>
      <c r="B46" s="121" t="s">
        <v>193</v>
      </c>
      <c r="C46" s="121"/>
      <c r="D46" s="121"/>
      <c r="E46" s="121"/>
      <c r="F46" s="30"/>
      <c r="G46" s="28">
        <v>66</v>
      </c>
      <c r="H46" s="29" t="s">
        <v>146</v>
      </c>
      <c r="I46" s="29">
        <v>8603.4</v>
      </c>
      <c r="J46" s="29">
        <v>8603.4</v>
      </c>
      <c r="K46" s="29" t="s">
        <v>212</v>
      </c>
      <c r="L46" s="115" t="s">
        <v>146</v>
      </c>
      <c r="M46" s="115"/>
      <c r="N46" s="116"/>
      <c r="O46" s="116"/>
      <c r="P46" s="29">
        <v>8603.4</v>
      </c>
      <c r="Q46" s="115" t="s">
        <v>146</v>
      </c>
      <c r="R46" s="115"/>
      <c r="S46" s="31"/>
    </row>
    <row r="47" spans="1:19" ht="11.1" customHeight="1" x14ac:dyDescent="0.2">
      <c r="A47" s="113" t="s">
        <v>194</v>
      </c>
      <c r="B47" s="114"/>
      <c r="C47" s="114"/>
      <c r="D47" s="114"/>
      <c r="E47" s="114"/>
      <c r="F47" s="30"/>
      <c r="G47" s="28">
        <v>66</v>
      </c>
      <c r="H47" s="29" t="s">
        <v>146</v>
      </c>
      <c r="I47" s="29">
        <v>8603.4</v>
      </c>
      <c r="J47" s="29">
        <v>8603.4</v>
      </c>
      <c r="K47" s="29" t="s">
        <v>212</v>
      </c>
      <c r="L47" s="115" t="s">
        <v>146</v>
      </c>
      <c r="M47" s="115"/>
      <c r="N47" s="116"/>
      <c r="O47" s="116"/>
      <c r="P47" s="29">
        <v>8603.4</v>
      </c>
      <c r="Q47" s="115" t="s">
        <v>146</v>
      </c>
      <c r="R47" s="115"/>
      <c r="S47" s="31"/>
    </row>
    <row r="48" spans="1:19" ht="11.85" customHeight="1" x14ac:dyDescent="0.2">
      <c r="A48" s="117" t="s">
        <v>195</v>
      </c>
      <c r="B48" s="118"/>
      <c r="C48" s="118"/>
      <c r="D48" s="118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20"/>
    </row>
    <row r="49" spans="1:19" ht="11.85" customHeight="1" x14ac:dyDescent="0.2">
      <c r="A49" s="26"/>
      <c r="B49" s="121" t="s">
        <v>196</v>
      </c>
      <c r="C49" s="121"/>
      <c r="D49" s="121"/>
      <c r="E49" s="121"/>
      <c r="F49" s="30"/>
      <c r="G49" s="28">
        <v>66</v>
      </c>
      <c r="H49" s="29" t="s">
        <v>146</v>
      </c>
      <c r="I49" s="29">
        <v>4415256.26</v>
      </c>
      <c r="J49" s="29">
        <v>4415256.26</v>
      </c>
      <c r="K49" s="29">
        <v>4287754.38</v>
      </c>
      <c r="L49" s="115" t="s">
        <v>423</v>
      </c>
      <c r="M49" s="115"/>
      <c r="N49" s="116"/>
      <c r="O49" s="116"/>
      <c r="P49" s="29">
        <v>129116.37</v>
      </c>
      <c r="Q49" s="115">
        <v>1614.49</v>
      </c>
      <c r="R49" s="115"/>
      <c r="S49" s="31"/>
    </row>
    <row r="50" spans="1:19" ht="11.1" customHeight="1" x14ac:dyDescent="0.2">
      <c r="A50" s="113" t="s">
        <v>197</v>
      </c>
      <c r="B50" s="114"/>
      <c r="C50" s="114"/>
      <c r="D50" s="114"/>
      <c r="E50" s="114"/>
      <c r="F50" s="30"/>
      <c r="G50" s="28">
        <v>66</v>
      </c>
      <c r="H50" s="29" t="s">
        <v>146</v>
      </c>
      <c r="I50" s="29">
        <v>4415256.26</v>
      </c>
      <c r="J50" s="29">
        <v>4415256.26</v>
      </c>
      <c r="K50" s="29">
        <v>4287754.38</v>
      </c>
      <c r="L50" s="115" t="s">
        <v>423</v>
      </c>
      <c r="M50" s="115"/>
      <c r="N50" s="116"/>
      <c r="O50" s="116"/>
      <c r="P50" s="29">
        <v>129116.37</v>
      </c>
      <c r="Q50" s="115">
        <v>1614.49</v>
      </c>
      <c r="R50" s="115"/>
      <c r="S50" s="31"/>
    </row>
    <row r="51" spans="1:19" ht="11.85" customHeight="1" x14ac:dyDescent="0.2">
      <c r="A51" s="117" t="s">
        <v>195</v>
      </c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20"/>
    </row>
    <row r="52" spans="1:19" ht="11.85" customHeight="1" x14ac:dyDescent="0.2">
      <c r="A52" s="26"/>
      <c r="B52" s="121" t="s">
        <v>199</v>
      </c>
      <c r="C52" s="121"/>
      <c r="D52" s="121"/>
      <c r="E52" s="121"/>
      <c r="F52" s="30"/>
      <c r="G52" s="28">
        <v>66</v>
      </c>
      <c r="H52" s="29" t="s">
        <v>146</v>
      </c>
      <c r="I52" s="29" t="s">
        <v>212</v>
      </c>
      <c r="J52" s="29" t="s">
        <v>212</v>
      </c>
      <c r="K52" s="29" t="s">
        <v>212</v>
      </c>
      <c r="L52" s="115" t="s">
        <v>146</v>
      </c>
      <c r="M52" s="115"/>
      <c r="N52" s="116"/>
      <c r="O52" s="116"/>
      <c r="P52" s="29" t="s">
        <v>146</v>
      </c>
      <c r="Q52" s="115" t="s">
        <v>146</v>
      </c>
      <c r="R52" s="115"/>
      <c r="S52" s="31"/>
    </row>
    <row r="53" spans="1:19" ht="11.85" customHeight="1" x14ac:dyDescent="0.2">
      <c r="A53" s="113" t="s">
        <v>197</v>
      </c>
      <c r="B53" s="114"/>
      <c r="C53" s="114"/>
      <c r="D53" s="114"/>
      <c r="E53" s="114"/>
      <c r="F53" s="30"/>
      <c r="G53" s="28">
        <v>66</v>
      </c>
      <c r="H53" s="29" t="s">
        <v>146</v>
      </c>
      <c r="I53" s="29" t="s">
        <v>212</v>
      </c>
      <c r="J53" s="29" t="s">
        <v>212</v>
      </c>
      <c r="K53" s="29" t="s">
        <v>212</v>
      </c>
      <c r="L53" s="115" t="s">
        <v>146</v>
      </c>
      <c r="M53" s="115"/>
      <c r="N53" s="116"/>
      <c r="O53" s="116"/>
      <c r="P53" s="29" t="s">
        <v>146</v>
      </c>
      <c r="Q53" s="115" t="s">
        <v>146</v>
      </c>
      <c r="R53" s="115"/>
      <c r="S53" s="31"/>
    </row>
    <row r="54" spans="1:19" ht="11.1" customHeight="1" x14ac:dyDescent="0.2">
      <c r="A54" s="117" t="s">
        <v>195</v>
      </c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20"/>
    </row>
    <row r="55" spans="1:19" ht="11.85" customHeight="1" x14ac:dyDescent="0.2">
      <c r="A55" s="26"/>
      <c r="B55" s="121" t="s">
        <v>204</v>
      </c>
      <c r="C55" s="121"/>
      <c r="D55" s="121"/>
      <c r="E55" s="121"/>
      <c r="F55" s="30"/>
      <c r="G55" s="28">
        <v>66</v>
      </c>
      <c r="H55" s="29" t="s">
        <v>146</v>
      </c>
      <c r="I55" s="29">
        <v>295201.36</v>
      </c>
      <c r="J55" s="29">
        <v>295201.36</v>
      </c>
      <c r="K55" s="29">
        <v>286670.8</v>
      </c>
      <c r="L55" s="115" t="s">
        <v>423</v>
      </c>
      <c r="M55" s="115"/>
      <c r="N55" s="116"/>
      <c r="O55" s="116"/>
      <c r="P55" s="29">
        <v>8530.56</v>
      </c>
      <c r="Q55" s="115" t="s">
        <v>146</v>
      </c>
      <c r="R55" s="115"/>
      <c r="S55" s="31"/>
    </row>
    <row r="56" spans="1:19" ht="11.85" customHeight="1" x14ac:dyDescent="0.2">
      <c r="A56" s="113" t="s">
        <v>197</v>
      </c>
      <c r="B56" s="114"/>
      <c r="C56" s="114"/>
      <c r="D56" s="114"/>
      <c r="E56" s="114"/>
      <c r="F56" s="30"/>
      <c r="G56" s="28">
        <v>66</v>
      </c>
      <c r="H56" s="29" t="s">
        <v>146</v>
      </c>
      <c r="I56" s="29">
        <v>295201.36</v>
      </c>
      <c r="J56" s="29">
        <v>295201.36</v>
      </c>
      <c r="K56" s="29">
        <v>286670.8</v>
      </c>
      <c r="L56" s="115" t="s">
        <v>423</v>
      </c>
      <c r="M56" s="115"/>
      <c r="N56" s="116"/>
      <c r="O56" s="116"/>
      <c r="P56" s="29">
        <v>8530.56</v>
      </c>
      <c r="Q56" s="115" t="s">
        <v>146</v>
      </c>
      <c r="R56" s="115"/>
      <c r="S56" s="31"/>
    </row>
    <row r="57" spans="1:19" ht="11.85" customHeight="1" x14ac:dyDescent="0.2">
      <c r="A57" s="117" t="s">
        <v>207</v>
      </c>
      <c r="B57" s="118"/>
      <c r="C57" s="118"/>
      <c r="D57" s="118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20"/>
    </row>
    <row r="58" spans="1:19" ht="11.1" customHeight="1" x14ac:dyDescent="0.2">
      <c r="A58" s="26"/>
      <c r="B58" s="121" t="s">
        <v>208</v>
      </c>
      <c r="C58" s="121"/>
      <c r="D58" s="121"/>
      <c r="E58" s="121"/>
      <c r="F58" s="30"/>
      <c r="G58" s="28">
        <v>66</v>
      </c>
      <c r="H58" s="29" t="s">
        <v>146</v>
      </c>
      <c r="I58" s="29">
        <v>11611384.689999999</v>
      </c>
      <c r="J58" s="29">
        <v>11611384.689999999</v>
      </c>
      <c r="K58" s="29">
        <v>11217356.949999999</v>
      </c>
      <c r="L58" s="115" t="s">
        <v>424</v>
      </c>
      <c r="M58" s="115"/>
      <c r="N58" s="116"/>
      <c r="O58" s="116"/>
      <c r="P58" s="29">
        <v>394073.34</v>
      </c>
      <c r="Q58" s="115" t="s">
        <v>425</v>
      </c>
      <c r="R58" s="115"/>
      <c r="S58" s="31"/>
    </row>
    <row r="59" spans="1:19" ht="11.85" customHeight="1" x14ac:dyDescent="0.2">
      <c r="A59" s="113" t="s">
        <v>209</v>
      </c>
      <c r="B59" s="114"/>
      <c r="C59" s="114"/>
      <c r="D59" s="114"/>
      <c r="E59" s="114"/>
      <c r="F59" s="30"/>
      <c r="G59" s="28">
        <v>66</v>
      </c>
      <c r="H59" s="29" t="s">
        <v>146</v>
      </c>
      <c r="I59" s="29">
        <v>11611384.689999999</v>
      </c>
      <c r="J59" s="29">
        <v>11611384.689999999</v>
      </c>
      <c r="K59" s="29">
        <v>11217356.949999999</v>
      </c>
      <c r="L59" s="115" t="s">
        <v>424</v>
      </c>
      <c r="M59" s="115"/>
      <c r="N59" s="116"/>
      <c r="O59" s="116"/>
      <c r="P59" s="29">
        <v>394073.34</v>
      </c>
      <c r="Q59" s="115" t="s">
        <v>425</v>
      </c>
      <c r="R59" s="115"/>
      <c r="S59" s="31"/>
    </row>
    <row r="60" spans="1:19" ht="11.85" customHeight="1" x14ac:dyDescent="0.2">
      <c r="A60" s="117" t="s">
        <v>210</v>
      </c>
      <c r="B60" s="118"/>
      <c r="C60" s="118"/>
      <c r="D60" s="118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20"/>
    </row>
    <row r="61" spans="1:19" ht="11.85" customHeight="1" x14ac:dyDescent="0.2">
      <c r="A61" s="26"/>
      <c r="B61" s="121" t="s">
        <v>215</v>
      </c>
      <c r="C61" s="121"/>
      <c r="D61" s="121"/>
      <c r="E61" s="121"/>
      <c r="F61" s="30"/>
      <c r="G61" s="28">
        <v>66</v>
      </c>
      <c r="H61" s="29" t="s">
        <v>146</v>
      </c>
      <c r="I61" s="29">
        <v>3638603.06</v>
      </c>
      <c r="J61" s="29">
        <v>3638603.06</v>
      </c>
      <c r="K61" s="29">
        <v>3557174.27</v>
      </c>
      <c r="L61" s="115" t="s">
        <v>426</v>
      </c>
      <c r="M61" s="115"/>
      <c r="N61" s="116"/>
      <c r="O61" s="116"/>
      <c r="P61" s="29">
        <v>95050.98</v>
      </c>
      <c r="Q61" s="115">
        <v>13622.19</v>
      </c>
      <c r="R61" s="115"/>
      <c r="S61" s="31"/>
    </row>
    <row r="62" spans="1:19" ht="11.1" customHeight="1" x14ac:dyDescent="0.2">
      <c r="A62" s="113" t="s">
        <v>213</v>
      </c>
      <c r="B62" s="114"/>
      <c r="C62" s="114"/>
      <c r="D62" s="114"/>
      <c r="E62" s="114"/>
      <c r="F62" s="30"/>
      <c r="G62" s="28">
        <v>66</v>
      </c>
      <c r="H62" s="29" t="s">
        <v>146</v>
      </c>
      <c r="I62" s="29">
        <v>3638603.06</v>
      </c>
      <c r="J62" s="29">
        <v>3638603.06</v>
      </c>
      <c r="K62" s="29">
        <v>3557174.27</v>
      </c>
      <c r="L62" s="115" t="s">
        <v>426</v>
      </c>
      <c r="M62" s="115"/>
      <c r="N62" s="116"/>
      <c r="O62" s="116"/>
      <c r="P62" s="29">
        <v>95050.98</v>
      </c>
      <c r="Q62" s="115">
        <v>13622.19</v>
      </c>
      <c r="R62" s="115"/>
      <c r="S62" s="31"/>
    </row>
    <row r="63" spans="1:19" ht="11.85" customHeight="1" x14ac:dyDescent="0.2">
      <c r="A63" s="117" t="s">
        <v>210</v>
      </c>
      <c r="B63" s="118"/>
      <c r="C63" s="118"/>
      <c r="D63" s="118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20"/>
    </row>
    <row r="64" spans="1:19" ht="11.85" customHeight="1" x14ac:dyDescent="0.2">
      <c r="A64" s="26"/>
      <c r="B64" s="121" t="s">
        <v>216</v>
      </c>
      <c r="C64" s="121"/>
      <c r="D64" s="121"/>
      <c r="E64" s="121"/>
      <c r="F64" s="30"/>
      <c r="G64" s="28">
        <v>66</v>
      </c>
      <c r="H64" s="29" t="s">
        <v>146</v>
      </c>
      <c r="I64" s="29">
        <v>569116.68999999994</v>
      </c>
      <c r="J64" s="29">
        <v>569116.68999999994</v>
      </c>
      <c r="K64" s="29">
        <v>559230.1</v>
      </c>
      <c r="L64" s="115" t="s">
        <v>427</v>
      </c>
      <c r="M64" s="115"/>
      <c r="N64" s="116"/>
      <c r="O64" s="116"/>
      <c r="P64" s="29">
        <v>9886.59</v>
      </c>
      <c r="Q64" s="115" t="s">
        <v>146</v>
      </c>
      <c r="R64" s="115"/>
      <c r="S64" s="31"/>
    </row>
    <row r="65" spans="1:19" ht="11.85" customHeight="1" x14ac:dyDescent="0.2">
      <c r="A65" s="113" t="s">
        <v>213</v>
      </c>
      <c r="B65" s="114"/>
      <c r="C65" s="114"/>
      <c r="D65" s="114"/>
      <c r="E65" s="114"/>
      <c r="F65" s="30"/>
      <c r="G65" s="28">
        <v>66</v>
      </c>
      <c r="H65" s="29" t="s">
        <v>146</v>
      </c>
      <c r="I65" s="29">
        <v>569116.68999999994</v>
      </c>
      <c r="J65" s="29">
        <v>569116.68999999994</v>
      </c>
      <c r="K65" s="29">
        <v>559230.1</v>
      </c>
      <c r="L65" s="115" t="s">
        <v>427</v>
      </c>
      <c r="M65" s="115"/>
      <c r="N65" s="116"/>
      <c r="O65" s="116"/>
      <c r="P65" s="29">
        <v>9886.59</v>
      </c>
      <c r="Q65" s="115" t="s">
        <v>146</v>
      </c>
      <c r="R65" s="115"/>
      <c r="S65" s="31"/>
    </row>
    <row r="66" spans="1:19" ht="11.1" customHeight="1" x14ac:dyDescent="0.2">
      <c r="A66" s="117" t="s">
        <v>220</v>
      </c>
      <c r="B66" s="118"/>
      <c r="C66" s="118"/>
      <c r="D66" s="118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20"/>
    </row>
    <row r="67" spans="1:19" ht="11.85" customHeight="1" x14ac:dyDescent="0.2">
      <c r="A67" s="26"/>
      <c r="B67" s="121" t="s">
        <v>221</v>
      </c>
      <c r="C67" s="121"/>
      <c r="D67" s="121"/>
      <c r="E67" s="121"/>
      <c r="F67" s="30"/>
      <c r="G67" s="28">
        <v>66</v>
      </c>
      <c r="H67" s="29" t="s">
        <v>146</v>
      </c>
      <c r="I67" s="29">
        <v>10544823.74</v>
      </c>
      <c r="J67" s="29">
        <v>10544823.74</v>
      </c>
      <c r="K67" s="29">
        <v>10259091.029999999</v>
      </c>
      <c r="L67" s="115" t="s">
        <v>428</v>
      </c>
      <c r="M67" s="115"/>
      <c r="N67" s="116"/>
      <c r="O67" s="116"/>
      <c r="P67" s="29">
        <v>287291.05</v>
      </c>
      <c r="Q67" s="115">
        <v>1558.34</v>
      </c>
      <c r="R67" s="115"/>
      <c r="S67" s="31"/>
    </row>
    <row r="68" spans="1:19" ht="11.85" customHeight="1" x14ac:dyDescent="0.2">
      <c r="A68" s="113" t="s">
        <v>222</v>
      </c>
      <c r="B68" s="114"/>
      <c r="C68" s="114"/>
      <c r="D68" s="114"/>
      <c r="E68" s="114"/>
      <c r="F68" s="30"/>
      <c r="G68" s="28">
        <v>66</v>
      </c>
      <c r="H68" s="29" t="s">
        <v>146</v>
      </c>
      <c r="I68" s="29">
        <v>10544823.74</v>
      </c>
      <c r="J68" s="29">
        <v>10544823.74</v>
      </c>
      <c r="K68" s="29">
        <v>10259091.029999999</v>
      </c>
      <c r="L68" s="115" t="s">
        <v>428</v>
      </c>
      <c r="M68" s="115"/>
      <c r="N68" s="116"/>
      <c r="O68" s="116"/>
      <c r="P68" s="29">
        <v>287291.05</v>
      </c>
      <c r="Q68" s="115">
        <v>1558.34</v>
      </c>
      <c r="R68" s="115"/>
      <c r="S68" s="31"/>
    </row>
    <row r="69" spans="1:19" ht="11.85" customHeight="1" x14ac:dyDescent="0.2">
      <c r="A69" s="117" t="s">
        <v>223</v>
      </c>
      <c r="B69" s="118"/>
      <c r="C69" s="118"/>
      <c r="D69" s="118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20"/>
    </row>
    <row r="70" spans="1:19" ht="11.1" customHeight="1" x14ac:dyDescent="0.2">
      <c r="A70" s="26"/>
      <c r="B70" s="121" t="s">
        <v>224</v>
      </c>
      <c r="C70" s="121"/>
      <c r="D70" s="121"/>
      <c r="E70" s="121"/>
      <c r="F70" s="30"/>
      <c r="G70" s="28">
        <v>66</v>
      </c>
      <c r="H70" s="29" t="s">
        <v>146</v>
      </c>
      <c r="I70" s="29">
        <v>10242750.66</v>
      </c>
      <c r="J70" s="29">
        <v>10242750.66</v>
      </c>
      <c r="K70" s="29">
        <v>9676063.2200000007</v>
      </c>
      <c r="L70" s="115" t="s">
        <v>429</v>
      </c>
      <c r="M70" s="115"/>
      <c r="N70" s="116"/>
      <c r="O70" s="116"/>
      <c r="P70" s="29">
        <v>574795.56999999995</v>
      </c>
      <c r="Q70" s="115">
        <v>8108.13</v>
      </c>
      <c r="R70" s="115"/>
      <c r="S70" s="31"/>
    </row>
    <row r="71" spans="1:19" ht="11.85" customHeight="1" x14ac:dyDescent="0.2">
      <c r="A71" s="113" t="s">
        <v>225</v>
      </c>
      <c r="B71" s="114"/>
      <c r="C71" s="114"/>
      <c r="D71" s="114"/>
      <c r="E71" s="114"/>
      <c r="F71" s="30"/>
      <c r="G71" s="28">
        <v>66</v>
      </c>
      <c r="H71" s="29" t="s">
        <v>146</v>
      </c>
      <c r="I71" s="29">
        <v>10242750.66</v>
      </c>
      <c r="J71" s="29">
        <v>10242750.66</v>
      </c>
      <c r="K71" s="29">
        <v>9676063.2200000007</v>
      </c>
      <c r="L71" s="115" t="s">
        <v>429</v>
      </c>
      <c r="M71" s="115"/>
      <c r="N71" s="116"/>
      <c r="O71" s="116"/>
      <c r="P71" s="29">
        <v>574795.56999999995</v>
      </c>
      <c r="Q71" s="115">
        <v>8108.13</v>
      </c>
      <c r="R71" s="115"/>
      <c r="S71" s="31"/>
    </row>
    <row r="72" spans="1:19" ht="11.85" customHeight="1" x14ac:dyDescent="0.2">
      <c r="A72" s="117" t="s">
        <v>223</v>
      </c>
      <c r="B72" s="118"/>
      <c r="C72" s="118"/>
      <c r="D72" s="118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20"/>
    </row>
    <row r="73" spans="1:19" ht="11.85" customHeight="1" x14ac:dyDescent="0.2">
      <c r="A73" s="26"/>
      <c r="B73" s="121" t="s">
        <v>226</v>
      </c>
      <c r="C73" s="121"/>
      <c r="D73" s="121"/>
      <c r="E73" s="121"/>
      <c r="F73" s="30"/>
      <c r="G73" s="28">
        <v>66</v>
      </c>
      <c r="H73" s="29" t="s">
        <v>146</v>
      </c>
      <c r="I73" s="29">
        <v>7531465.6299999999</v>
      </c>
      <c r="J73" s="29">
        <v>7531465.6299999999</v>
      </c>
      <c r="K73" s="29">
        <v>6496207.9299999997</v>
      </c>
      <c r="L73" s="115" t="s">
        <v>430</v>
      </c>
      <c r="M73" s="115"/>
      <c r="N73" s="116"/>
      <c r="O73" s="116"/>
      <c r="P73" s="29">
        <v>1040331</v>
      </c>
      <c r="Q73" s="115">
        <v>5073.3</v>
      </c>
      <c r="R73" s="115"/>
      <c r="S73" s="31"/>
    </row>
    <row r="74" spans="1:19" ht="11.1" customHeight="1" x14ac:dyDescent="0.2">
      <c r="A74" s="113" t="s">
        <v>225</v>
      </c>
      <c r="B74" s="114"/>
      <c r="C74" s="114"/>
      <c r="D74" s="114"/>
      <c r="E74" s="114"/>
      <c r="F74" s="30"/>
      <c r="G74" s="28">
        <v>66</v>
      </c>
      <c r="H74" s="29" t="s">
        <v>146</v>
      </c>
      <c r="I74" s="29">
        <v>7531465.6299999999</v>
      </c>
      <c r="J74" s="29">
        <v>7531465.6299999999</v>
      </c>
      <c r="K74" s="29">
        <v>6496207.9299999997</v>
      </c>
      <c r="L74" s="115" t="s">
        <v>430</v>
      </c>
      <c r="M74" s="115"/>
      <c r="N74" s="116"/>
      <c r="O74" s="116"/>
      <c r="P74" s="29">
        <v>1040331</v>
      </c>
      <c r="Q74" s="115">
        <v>5073.3</v>
      </c>
      <c r="R74" s="115"/>
      <c r="S74" s="31"/>
    </row>
    <row r="75" spans="1:19" ht="11.85" customHeight="1" x14ac:dyDescent="0.2">
      <c r="A75" s="117" t="s">
        <v>223</v>
      </c>
      <c r="B75" s="118"/>
      <c r="C75" s="118"/>
      <c r="D75" s="118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20"/>
    </row>
    <row r="76" spans="1:19" ht="11.85" customHeight="1" x14ac:dyDescent="0.2">
      <c r="A76" s="26"/>
      <c r="B76" s="121" t="s">
        <v>227</v>
      </c>
      <c r="C76" s="121"/>
      <c r="D76" s="121"/>
      <c r="E76" s="121"/>
      <c r="F76" s="30"/>
      <c r="G76" s="28">
        <v>66</v>
      </c>
      <c r="H76" s="29" t="s">
        <v>146</v>
      </c>
      <c r="I76" s="29">
        <v>14050541.779999999</v>
      </c>
      <c r="J76" s="29">
        <v>14050541.779999999</v>
      </c>
      <c r="K76" s="29">
        <v>13315117.34</v>
      </c>
      <c r="L76" s="115" t="s">
        <v>431</v>
      </c>
      <c r="M76" s="115"/>
      <c r="N76" s="116"/>
      <c r="O76" s="116"/>
      <c r="P76" s="29">
        <v>752045.34</v>
      </c>
      <c r="Q76" s="115">
        <v>2377.89</v>
      </c>
      <c r="R76" s="115"/>
      <c r="S76" s="31"/>
    </row>
    <row r="77" spans="1:19" ht="11.85" customHeight="1" x14ac:dyDescent="0.2">
      <c r="A77" s="113" t="s">
        <v>225</v>
      </c>
      <c r="B77" s="114"/>
      <c r="C77" s="114"/>
      <c r="D77" s="114"/>
      <c r="E77" s="114"/>
      <c r="F77" s="30"/>
      <c r="G77" s="28">
        <v>66</v>
      </c>
      <c r="H77" s="29" t="s">
        <v>146</v>
      </c>
      <c r="I77" s="29">
        <v>14050541.779999999</v>
      </c>
      <c r="J77" s="29">
        <v>14050541.779999999</v>
      </c>
      <c r="K77" s="29">
        <v>13315117.34</v>
      </c>
      <c r="L77" s="115" t="s">
        <v>431</v>
      </c>
      <c r="M77" s="115"/>
      <c r="N77" s="116"/>
      <c r="O77" s="116"/>
      <c r="P77" s="29">
        <v>752045.34</v>
      </c>
      <c r="Q77" s="115">
        <v>2377.89</v>
      </c>
      <c r="R77" s="115"/>
      <c r="S77" s="31"/>
    </row>
    <row r="78" spans="1:19" ht="11.1" customHeight="1" x14ac:dyDescent="0.2">
      <c r="A78" s="117" t="s">
        <v>223</v>
      </c>
      <c r="B78" s="118"/>
      <c r="C78" s="118"/>
      <c r="D78" s="118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20"/>
    </row>
    <row r="79" spans="1:19" ht="11.85" customHeight="1" x14ac:dyDescent="0.2">
      <c r="A79" s="26"/>
      <c r="B79" s="121" t="s">
        <v>228</v>
      </c>
      <c r="C79" s="121"/>
      <c r="D79" s="121"/>
      <c r="E79" s="121"/>
      <c r="F79" s="30"/>
      <c r="G79" s="28">
        <v>66</v>
      </c>
      <c r="H79" s="29" t="s">
        <v>146</v>
      </c>
      <c r="I79" s="29">
        <v>5650889.8700000001</v>
      </c>
      <c r="J79" s="29">
        <v>5650889.8700000001</v>
      </c>
      <c r="K79" s="29">
        <v>5372097.9199999999</v>
      </c>
      <c r="L79" s="115" t="s">
        <v>432</v>
      </c>
      <c r="M79" s="115"/>
      <c r="N79" s="116"/>
      <c r="O79" s="116"/>
      <c r="P79" s="29">
        <v>279663.88</v>
      </c>
      <c r="Q79" s="115" t="s">
        <v>433</v>
      </c>
      <c r="R79" s="115"/>
      <c r="S79" s="31"/>
    </row>
    <row r="80" spans="1:19" ht="11.85" customHeight="1" x14ac:dyDescent="0.2">
      <c r="A80" s="113" t="s">
        <v>225</v>
      </c>
      <c r="B80" s="114"/>
      <c r="C80" s="114"/>
      <c r="D80" s="114"/>
      <c r="E80" s="114"/>
      <c r="F80" s="30"/>
      <c r="G80" s="28">
        <v>66</v>
      </c>
      <c r="H80" s="29" t="s">
        <v>146</v>
      </c>
      <c r="I80" s="29">
        <v>5650889.8700000001</v>
      </c>
      <c r="J80" s="29">
        <v>5650889.8700000001</v>
      </c>
      <c r="K80" s="29">
        <v>5372097.9199999999</v>
      </c>
      <c r="L80" s="115" t="s">
        <v>432</v>
      </c>
      <c r="M80" s="115"/>
      <c r="N80" s="116"/>
      <c r="O80" s="116"/>
      <c r="P80" s="29">
        <v>279663.88</v>
      </c>
      <c r="Q80" s="115" t="s">
        <v>433</v>
      </c>
      <c r="R80" s="115"/>
      <c r="S80" s="31"/>
    </row>
    <row r="81" spans="1:19" ht="11.85" customHeight="1" x14ac:dyDescent="0.2">
      <c r="A81" s="117" t="s">
        <v>229</v>
      </c>
      <c r="B81" s="118"/>
      <c r="C81" s="118"/>
      <c r="D81" s="118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20"/>
    </row>
    <row r="82" spans="1:19" ht="11.1" customHeight="1" x14ac:dyDescent="0.2">
      <c r="A82" s="26"/>
      <c r="B82" s="121" t="s">
        <v>230</v>
      </c>
      <c r="C82" s="121"/>
      <c r="D82" s="121"/>
      <c r="E82" s="121"/>
      <c r="F82" s="30"/>
      <c r="G82" s="28">
        <v>66</v>
      </c>
      <c r="H82" s="29" t="s">
        <v>146</v>
      </c>
      <c r="I82" s="29">
        <v>22782541.02</v>
      </c>
      <c r="J82" s="29">
        <v>22782541.02</v>
      </c>
      <c r="K82" s="29">
        <v>23978301.739999998</v>
      </c>
      <c r="L82" s="115" t="s">
        <v>434</v>
      </c>
      <c r="M82" s="115"/>
      <c r="N82" s="116"/>
      <c r="O82" s="116"/>
      <c r="P82" s="29">
        <v>1027675.91</v>
      </c>
      <c r="Q82" s="115">
        <v>1583628.23</v>
      </c>
      <c r="R82" s="115"/>
      <c r="S82" s="31"/>
    </row>
    <row r="83" spans="1:19" ht="11.85" customHeight="1" x14ac:dyDescent="0.2">
      <c r="A83" s="113" t="s">
        <v>232</v>
      </c>
      <c r="B83" s="114"/>
      <c r="C83" s="114"/>
      <c r="D83" s="114"/>
      <c r="E83" s="114"/>
      <c r="F83" s="30"/>
      <c r="G83" s="28">
        <v>66</v>
      </c>
      <c r="H83" s="29" t="s">
        <v>146</v>
      </c>
      <c r="I83" s="29">
        <v>22782541.02</v>
      </c>
      <c r="J83" s="29">
        <v>22782541.02</v>
      </c>
      <c r="K83" s="29">
        <v>23978301.739999998</v>
      </c>
      <c r="L83" s="115" t="s">
        <v>434</v>
      </c>
      <c r="M83" s="115"/>
      <c r="N83" s="116"/>
      <c r="O83" s="116"/>
      <c r="P83" s="29">
        <v>1027675.91</v>
      </c>
      <c r="Q83" s="115">
        <v>1583628.23</v>
      </c>
      <c r="R83" s="115"/>
      <c r="S83" s="31"/>
    </row>
    <row r="84" spans="1:19" ht="11.85" customHeight="1" x14ac:dyDescent="0.2">
      <c r="A84" s="117" t="s">
        <v>233</v>
      </c>
      <c r="B84" s="118"/>
      <c r="C84" s="118"/>
      <c r="D84" s="118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20"/>
    </row>
    <row r="85" spans="1:19" ht="11.85" customHeight="1" x14ac:dyDescent="0.2">
      <c r="A85" s="26"/>
      <c r="B85" s="121" t="s">
        <v>234</v>
      </c>
      <c r="C85" s="121"/>
      <c r="D85" s="121"/>
      <c r="E85" s="121"/>
      <c r="F85" s="30"/>
      <c r="G85" s="28">
        <v>66</v>
      </c>
      <c r="H85" s="29" t="s">
        <v>146</v>
      </c>
      <c r="I85" s="29">
        <v>2347874.1</v>
      </c>
      <c r="J85" s="29">
        <v>2347874.1</v>
      </c>
      <c r="K85" s="29">
        <v>2127650.59</v>
      </c>
      <c r="L85" s="115" t="s">
        <v>435</v>
      </c>
      <c r="M85" s="115"/>
      <c r="N85" s="116"/>
      <c r="O85" s="116"/>
      <c r="P85" s="29">
        <v>222046.04</v>
      </c>
      <c r="Q85" s="115">
        <v>1822.53</v>
      </c>
      <c r="R85" s="115"/>
      <c r="S85" s="31"/>
    </row>
    <row r="86" spans="1:19" ht="11.1" customHeight="1" x14ac:dyDescent="0.2">
      <c r="A86" s="113" t="s">
        <v>235</v>
      </c>
      <c r="B86" s="114"/>
      <c r="C86" s="114"/>
      <c r="D86" s="114"/>
      <c r="E86" s="114"/>
      <c r="F86" s="30"/>
      <c r="G86" s="28">
        <v>66</v>
      </c>
      <c r="H86" s="29" t="s">
        <v>146</v>
      </c>
      <c r="I86" s="29">
        <v>2347874.1</v>
      </c>
      <c r="J86" s="29">
        <v>2347874.1</v>
      </c>
      <c r="K86" s="29">
        <v>2127650.59</v>
      </c>
      <c r="L86" s="115" t="s">
        <v>435</v>
      </c>
      <c r="M86" s="115"/>
      <c r="N86" s="116"/>
      <c r="O86" s="116"/>
      <c r="P86" s="29">
        <v>222046.04</v>
      </c>
      <c r="Q86" s="115">
        <v>1822.53</v>
      </c>
      <c r="R86" s="115"/>
      <c r="S86" s="31"/>
    </row>
    <row r="87" spans="1:19" ht="11.85" customHeight="1" x14ac:dyDescent="0.2">
      <c r="A87" s="117" t="s">
        <v>238</v>
      </c>
      <c r="B87" s="118"/>
      <c r="C87" s="118"/>
      <c r="D87" s="118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20"/>
    </row>
    <row r="88" spans="1:19" ht="11.85" customHeight="1" x14ac:dyDescent="0.2">
      <c r="A88" s="26"/>
      <c r="B88" s="121" t="s">
        <v>239</v>
      </c>
      <c r="C88" s="121"/>
      <c r="D88" s="121"/>
      <c r="E88" s="121"/>
      <c r="F88" s="30"/>
      <c r="G88" s="28">
        <v>66</v>
      </c>
      <c r="H88" s="29" t="s">
        <v>146</v>
      </c>
      <c r="I88" s="29">
        <v>2131282.15</v>
      </c>
      <c r="J88" s="29">
        <v>2131282.15</v>
      </c>
      <c r="K88" s="29">
        <v>1955170.85</v>
      </c>
      <c r="L88" s="115" t="s">
        <v>436</v>
      </c>
      <c r="M88" s="115"/>
      <c r="N88" s="116"/>
      <c r="O88" s="116"/>
      <c r="P88" s="29">
        <v>181148.21</v>
      </c>
      <c r="Q88" s="115">
        <v>5036.91</v>
      </c>
      <c r="R88" s="115"/>
      <c r="S88" s="31"/>
    </row>
    <row r="89" spans="1:19" ht="11.85" customHeight="1" x14ac:dyDescent="0.2">
      <c r="A89" s="113" t="s">
        <v>240</v>
      </c>
      <c r="B89" s="114"/>
      <c r="C89" s="114"/>
      <c r="D89" s="114"/>
      <c r="E89" s="114"/>
      <c r="F89" s="30"/>
      <c r="G89" s="28">
        <v>66</v>
      </c>
      <c r="H89" s="29" t="s">
        <v>146</v>
      </c>
      <c r="I89" s="29">
        <v>2131282.15</v>
      </c>
      <c r="J89" s="29">
        <v>2131282.15</v>
      </c>
      <c r="K89" s="29">
        <v>1955170.85</v>
      </c>
      <c r="L89" s="115" t="s">
        <v>436</v>
      </c>
      <c r="M89" s="115"/>
      <c r="N89" s="116"/>
      <c r="O89" s="116"/>
      <c r="P89" s="29">
        <v>181148.21</v>
      </c>
      <c r="Q89" s="115">
        <v>5036.91</v>
      </c>
      <c r="R89" s="115"/>
      <c r="S89" s="31"/>
    </row>
    <row r="90" spans="1:19" ht="11.85" customHeight="1" x14ac:dyDescent="0.2">
      <c r="A90" s="117" t="s">
        <v>241</v>
      </c>
      <c r="B90" s="118"/>
      <c r="C90" s="118"/>
      <c r="D90" s="118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20"/>
    </row>
    <row r="91" spans="1:19" ht="11.1" customHeight="1" x14ac:dyDescent="0.2">
      <c r="A91" s="26"/>
      <c r="B91" s="121" t="s">
        <v>242</v>
      </c>
      <c r="C91" s="121"/>
      <c r="D91" s="121"/>
      <c r="E91" s="121"/>
      <c r="F91" s="30"/>
      <c r="G91" s="28">
        <v>66</v>
      </c>
      <c r="H91" s="29" t="s">
        <v>146</v>
      </c>
      <c r="I91" s="29" t="s">
        <v>212</v>
      </c>
      <c r="J91" s="29" t="s">
        <v>212</v>
      </c>
      <c r="K91" s="29" t="s">
        <v>212</v>
      </c>
      <c r="L91" s="115" t="s">
        <v>146</v>
      </c>
      <c r="M91" s="115"/>
      <c r="N91" s="116"/>
      <c r="O91" s="116"/>
      <c r="P91" s="29" t="s">
        <v>146</v>
      </c>
      <c r="Q91" s="115" t="s">
        <v>146</v>
      </c>
      <c r="R91" s="115"/>
      <c r="S91" s="31"/>
    </row>
    <row r="92" spans="1:19" ht="11.85" customHeight="1" x14ac:dyDescent="0.2">
      <c r="A92" s="113" t="s">
        <v>243</v>
      </c>
      <c r="B92" s="114"/>
      <c r="C92" s="114"/>
      <c r="D92" s="114"/>
      <c r="E92" s="114"/>
      <c r="F92" s="30"/>
      <c r="G92" s="28">
        <v>66</v>
      </c>
      <c r="H92" s="29" t="s">
        <v>146</v>
      </c>
      <c r="I92" s="29" t="s">
        <v>212</v>
      </c>
      <c r="J92" s="29" t="s">
        <v>212</v>
      </c>
      <c r="K92" s="29" t="s">
        <v>212</v>
      </c>
      <c r="L92" s="115" t="s">
        <v>146</v>
      </c>
      <c r="M92" s="115"/>
      <c r="N92" s="116"/>
      <c r="O92" s="116"/>
      <c r="P92" s="29" t="s">
        <v>146</v>
      </c>
      <c r="Q92" s="115" t="s">
        <v>146</v>
      </c>
      <c r="R92" s="115"/>
      <c r="S92" s="31"/>
    </row>
    <row r="93" spans="1:19" ht="11.85" customHeight="1" x14ac:dyDescent="0.2">
      <c r="A93" s="117" t="s">
        <v>244</v>
      </c>
      <c r="B93" s="118"/>
      <c r="C93" s="118"/>
      <c r="D93" s="118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20"/>
    </row>
    <row r="94" spans="1:19" ht="11.85" customHeight="1" x14ac:dyDescent="0.2">
      <c r="A94" s="26"/>
      <c r="B94" s="121" t="s">
        <v>245</v>
      </c>
      <c r="C94" s="121"/>
      <c r="D94" s="121"/>
      <c r="E94" s="121"/>
      <c r="F94" s="30"/>
      <c r="G94" s="28">
        <v>66</v>
      </c>
      <c r="H94" s="29" t="s">
        <v>146</v>
      </c>
      <c r="I94" s="29">
        <v>4015211.8</v>
      </c>
      <c r="J94" s="29">
        <v>4015211.8</v>
      </c>
      <c r="K94" s="29">
        <v>3186242.8</v>
      </c>
      <c r="L94" s="115" t="s">
        <v>437</v>
      </c>
      <c r="M94" s="115"/>
      <c r="N94" s="116"/>
      <c r="O94" s="116"/>
      <c r="P94" s="29">
        <v>829554.45</v>
      </c>
      <c r="Q94" s="115" t="s">
        <v>438</v>
      </c>
      <c r="R94" s="115"/>
      <c r="S94" s="31"/>
    </row>
    <row r="95" spans="1:19" ht="11.1" customHeight="1" x14ac:dyDescent="0.2">
      <c r="A95" s="113" t="s">
        <v>246</v>
      </c>
      <c r="B95" s="114"/>
      <c r="C95" s="114"/>
      <c r="D95" s="114"/>
      <c r="E95" s="114"/>
      <c r="F95" s="30"/>
      <c r="G95" s="28">
        <v>66</v>
      </c>
      <c r="H95" s="29" t="s">
        <v>146</v>
      </c>
      <c r="I95" s="29">
        <v>4015211.8</v>
      </c>
      <c r="J95" s="29">
        <v>4015211.8</v>
      </c>
      <c r="K95" s="29">
        <v>3186242.8</v>
      </c>
      <c r="L95" s="115" t="s">
        <v>437</v>
      </c>
      <c r="M95" s="115"/>
      <c r="N95" s="116"/>
      <c r="O95" s="116"/>
      <c r="P95" s="29">
        <v>829554.45</v>
      </c>
      <c r="Q95" s="115" t="s">
        <v>438</v>
      </c>
      <c r="R95" s="115"/>
      <c r="S95" s="31"/>
    </row>
    <row r="96" spans="1:19" ht="11.85" customHeight="1" x14ac:dyDescent="0.2">
      <c r="A96" s="117" t="s">
        <v>247</v>
      </c>
      <c r="B96" s="118"/>
      <c r="C96" s="118"/>
      <c r="D96" s="118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20"/>
    </row>
    <row r="97" spans="1:19" ht="11.85" customHeight="1" x14ac:dyDescent="0.2">
      <c r="A97" s="26"/>
      <c r="B97" s="121" t="s">
        <v>248</v>
      </c>
      <c r="C97" s="121"/>
      <c r="D97" s="121"/>
      <c r="E97" s="121"/>
      <c r="F97" s="30"/>
      <c r="G97" s="28">
        <v>66</v>
      </c>
      <c r="H97" s="29" t="s">
        <v>146</v>
      </c>
      <c r="I97" s="29">
        <v>345888.57</v>
      </c>
      <c r="J97" s="29">
        <v>345888.57</v>
      </c>
      <c r="K97" s="29">
        <v>322707.48</v>
      </c>
      <c r="L97" s="115" t="s">
        <v>231</v>
      </c>
      <c r="M97" s="115"/>
      <c r="N97" s="116"/>
      <c r="O97" s="116"/>
      <c r="P97" s="29">
        <v>23181.09</v>
      </c>
      <c r="Q97" s="115" t="s">
        <v>146</v>
      </c>
      <c r="R97" s="115"/>
      <c r="S97" s="31"/>
    </row>
    <row r="98" spans="1:19" ht="11.85" customHeight="1" x14ac:dyDescent="0.2">
      <c r="A98" s="113" t="s">
        <v>249</v>
      </c>
      <c r="B98" s="114"/>
      <c r="C98" s="114"/>
      <c r="D98" s="114"/>
      <c r="E98" s="114"/>
      <c r="F98" s="30"/>
      <c r="G98" s="28">
        <v>66</v>
      </c>
      <c r="H98" s="29" t="s">
        <v>146</v>
      </c>
      <c r="I98" s="29">
        <v>345888.57</v>
      </c>
      <c r="J98" s="29">
        <v>345888.57</v>
      </c>
      <c r="K98" s="29">
        <v>322707.48</v>
      </c>
      <c r="L98" s="115" t="s">
        <v>231</v>
      </c>
      <c r="M98" s="115"/>
      <c r="N98" s="116"/>
      <c r="O98" s="116"/>
      <c r="P98" s="29">
        <v>23181.09</v>
      </c>
      <c r="Q98" s="115" t="s">
        <v>146</v>
      </c>
      <c r="R98" s="115"/>
      <c r="S98" s="31"/>
    </row>
    <row r="99" spans="1:19" ht="11.1" customHeight="1" x14ac:dyDescent="0.2">
      <c r="A99" s="117" t="s">
        <v>256</v>
      </c>
      <c r="B99" s="118"/>
      <c r="C99" s="118"/>
      <c r="D99" s="118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20"/>
    </row>
    <row r="100" spans="1:19" ht="11.85" customHeight="1" x14ac:dyDescent="0.2">
      <c r="A100" s="26"/>
      <c r="B100" s="121" t="s">
        <v>257</v>
      </c>
      <c r="C100" s="121"/>
      <c r="D100" s="121"/>
      <c r="E100" s="121"/>
      <c r="F100" s="30"/>
      <c r="G100" s="28">
        <v>66</v>
      </c>
      <c r="H100" s="29">
        <v>395990.09</v>
      </c>
      <c r="I100" s="29">
        <v>62340831.119999997</v>
      </c>
      <c r="J100" s="29">
        <v>62340831.119999997</v>
      </c>
      <c r="K100" s="29">
        <v>55142080.420000002</v>
      </c>
      <c r="L100" s="115" t="s">
        <v>439</v>
      </c>
      <c r="M100" s="115"/>
      <c r="N100" s="116"/>
      <c r="O100" s="116"/>
      <c r="P100" s="29">
        <v>7713695.1799999997</v>
      </c>
      <c r="Q100" s="115">
        <v>114387.37</v>
      </c>
      <c r="R100" s="115"/>
      <c r="S100" s="31"/>
    </row>
    <row r="101" spans="1:19" ht="11.85" customHeight="1" x14ac:dyDescent="0.2">
      <c r="A101" s="113" t="s">
        <v>258</v>
      </c>
      <c r="B101" s="114"/>
      <c r="C101" s="114"/>
      <c r="D101" s="114"/>
      <c r="E101" s="114"/>
      <c r="F101" s="30"/>
      <c r="G101" s="28">
        <v>66</v>
      </c>
      <c r="H101" s="29">
        <v>395990.09</v>
      </c>
      <c r="I101" s="29">
        <v>62340831.119999997</v>
      </c>
      <c r="J101" s="29">
        <v>62340831.119999997</v>
      </c>
      <c r="K101" s="29">
        <v>55142080.420000002</v>
      </c>
      <c r="L101" s="115" t="s">
        <v>439</v>
      </c>
      <c r="M101" s="115"/>
      <c r="N101" s="116"/>
      <c r="O101" s="116"/>
      <c r="P101" s="29">
        <v>7713695.1799999997</v>
      </c>
      <c r="Q101" s="115">
        <v>114387.37</v>
      </c>
      <c r="R101" s="115"/>
      <c r="S101" s="31"/>
    </row>
    <row r="102" spans="1:19" ht="11.85" customHeight="1" x14ac:dyDescent="0.2">
      <c r="A102" s="117" t="s">
        <v>259</v>
      </c>
      <c r="B102" s="118"/>
      <c r="C102" s="118"/>
      <c r="D102" s="118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20"/>
    </row>
    <row r="103" spans="1:19" ht="11.1" customHeight="1" x14ac:dyDescent="0.2">
      <c r="A103" s="26"/>
      <c r="B103" s="121" t="s">
        <v>260</v>
      </c>
      <c r="C103" s="121"/>
      <c r="D103" s="121"/>
      <c r="E103" s="121"/>
      <c r="F103" s="30"/>
      <c r="G103" s="28">
        <v>66</v>
      </c>
      <c r="H103" s="29" t="s">
        <v>146</v>
      </c>
      <c r="I103" s="29">
        <v>2990413.57</v>
      </c>
      <c r="J103" s="29">
        <v>2990413.57</v>
      </c>
      <c r="K103" s="29">
        <v>2562302.2000000002</v>
      </c>
      <c r="L103" s="115" t="s">
        <v>440</v>
      </c>
      <c r="M103" s="115"/>
      <c r="N103" s="116"/>
      <c r="O103" s="116"/>
      <c r="P103" s="29">
        <v>428112.33</v>
      </c>
      <c r="Q103" s="115" t="s">
        <v>441</v>
      </c>
      <c r="R103" s="115"/>
      <c r="S103" s="31"/>
    </row>
    <row r="104" spans="1:19" ht="11.85" customHeight="1" x14ac:dyDescent="0.2">
      <c r="A104" s="113" t="s">
        <v>261</v>
      </c>
      <c r="B104" s="114"/>
      <c r="C104" s="114"/>
      <c r="D104" s="114"/>
      <c r="E104" s="114"/>
      <c r="F104" s="30"/>
      <c r="G104" s="28">
        <v>66</v>
      </c>
      <c r="H104" s="29" t="s">
        <v>146</v>
      </c>
      <c r="I104" s="29">
        <v>2990413.57</v>
      </c>
      <c r="J104" s="29">
        <v>2990413.57</v>
      </c>
      <c r="K104" s="29">
        <v>2562302.2000000002</v>
      </c>
      <c r="L104" s="115" t="s">
        <v>440</v>
      </c>
      <c r="M104" s="115"/>
      <c r="N104" s="116"/>
      <c r="O104" s="116"/>
      <c r="P104" s="29">
        <v>428112.33</v>
      </c>
      <c r="Q104" s="115" t="s">
        <v>441</v>
      </c>
      <c r="R104" s="115"/>
      <c r="S104" s="31"/>
    </row>
    <row r="105" spans="1:19" ht="11.85" customHeight="1" x14ac:dyDescent="0.2">
      <c r="A105" s="117" t="s">
        <v>259</v>
      </c>
      <c r="B105" s="118"/>
      <c r="C105" s="118"/>
      <c r="D105" s="118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20"/>
    </row>
    <row r="106" spans="1:19" ht="11.85" customHeight="1" x14ac:dyDescent="0.2">
      <c r="A106" s="26"/>
      <c r="B106" s="121" t="s">
        <v>263</v>
      </c>
      <c r="C106" s="121"/>
      <c r="D106" s="121"/>
      <c r="E106" s="121"/>
      <c r="F106" s="30"/>
      <c r="G106" s="28">
        <v>66</v>
      </c>
      <c r="H106" s="29" t="s">
        <v>146</v>
      </c>
      <c r="I106" s="29">
        <v>7387638.4000000004</v>
      </c>
      <c r="J106" s="29">
        <v>7387638.4000000004</v>
      </c>
      <c r="K106" s="29">
        <v>6914630.8099999996</v>
      </c>
      <c r="L106" s="115" t="s">
        <v>388</v>
      </c>
      <c r="M106" s="115"/>
      <c r="N106" s="116"/>
      <c r="O106" s="116"/>
      <c r="P106" s="29">
        <v>473111.17</v>
      </c>
      <c r="Q106" s="115" t="s">
        <v>442</v>
      </c>
      <c r="R106" s="115"/>
      <c r="S106" s="31"/>
    </row>
    <row r="107" spans="1:19" ht="11.1" customHeight="1" x14ac:dyDescent="0.2">
      <c r="A107" s="113" t="s">
        <v>261</v>
      </c>
      <c r="B107" s="114"/>
      <c r="C107" s="114"/>
      <c r="D107" s="114"/>
      <c r="E107" s="114"/>
      <c r="F107" s="30"/>
      <c r="G107" s="28">
        <v>66</v>
      </c>
      <c r="H107" s="29" t="s">
        <v>146</v>
      </c>
      <c r="I107" s="29">
        <v>7387638.4000000004</v>
      </c>
      <c r="J107" s="29">
        <v>7387638.4000000004</v>
      </c>
      <c r="K107" s="29">
        <v>6914630.8099999996</v>
      </c>
      <c r="L107" s="115" t="s">
        <v>388</v>
      </c>
      <c r="M107" s="115"/>
      <c r="N107" s="116"/>
      <c r="O107" s="116"/>
      <c r="P107" s="29">
        <v>473111.17</v>
      </c>
      <c r="Q107" s="115" t="s">
        <v>442</v>
      </c>
      <c r="R107" s="115"/>
      <c r="S107" s="31"/>
    </row>
    <row r="108" spans="1:19" ht="11.85" customHeight="1" x14ac:dyDescent="0.2">
      <c r="A108" s="117" t="s">
        <v>259</v>
      </c>
      <c r="B108" s="118"/>
      <c r="C108" s="118"/>
      <c r="D108" s="118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20"/>
    </row>
    <row r="109" spans="1:19" ht="11.85" customHeight="1" x14ac:dyDescent="0.2">
      <c r="A109" s="26"/>
      <c r="B109" s="121" t="s">
        <v>265</v>
      </c>
      <c r="C109" s="121"/>
      <c r="D109" s="121"/>
      <c r="E109" s="121"/>
      <c r="F109" s="30"/>
      <c r="G109" s="28">
        <v>66</v>
      </c>
      <c r="H109" s="29" t="s">
        <v>146</v>
      </c>
      <c r="I109" s="29">
        <v>534783.42000000004</v>
      </c>
      <c r="J109" s="29">
        <v>534783.42000000004</v>
      </c>
      <c r="K109" s="29">
        <v>462408.44</v>
      </c>
      <c r="L109" s="115" t="s">
        <v>443</v>
      </c>
      <c r="M109" s="115"/>
      <c r="N109" s="116"/>
      <c r="O109" s="116"/>
      <c r="P109" s="29">
        <v>72375.59</v>
      </c>
      <c r="Q109" s="115" t="s">
        <v>444</v>
      </c>
      <c r="R109" s="115"/>
      <c r="S109" s="31"/>
    </row>
    <row r="110" spans="1:19" ht="11.85" customHeight="1" x14ac:dyDescent="0.2">
      <c r="A110" s="113" t="s">
        <v>261</v>
      </c>
      <c r="B110" s="114"/>
      <c r="C110" s="114"/>
      <c r="D110" s="114"/>
      <c r="E110" s="114"/>
      <c r="F110" s="30"/>
      <c r="G110" s="28">
        <v>66</v>
      </c>
      <c r="H110" s="29" t="s">
        <v>146</v>
      </c>
      <c r="I110" s="29">
        <v>534783.42000000004</v>
      </c>
      <c r="J110" s="29">
        <v>534783.42000000004</v>
      </c>
      <c r="K110" s="29">
        <v>462408.44</v>
      </c>
      <c r="L110" s="115" t="s">
        <v>443</v>
      </c>
      <c r="M110" s="115"/>
      <c r="N110" s="116"/>
      <c r="O110" s="116"/>
      <c r="P110" s="29">
        <v>72375.59</v>
      </c>
      <c r="Q110" s="115" t="s">
        <v>444</v>
      </c>
      <c r="R110" s="115"/>
      <c r="S110" s="31"/>
    </row>
    <row r="111" spans="1:19" ht="11.1" customHeight="1" x14ac:dyDescent="0.2">
      <c r="A111" s="117" t="s">
        <v>259</v>
      </c>
      <c r="B111" s="118"/>
      <c r="C111" s="118"/>
      <c r="D111" s="118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20"/>
    </row>
    <row r="112" spans="1:19" ht="11.85" customHeight="1" x14ac:dyDescent="0.2">
      <c r="A112" s="26"/>
      <c r="B112" s="121" t="s">
        <v>266</v>
      </c>
      <c r="C112" s="121"/>
      <c r="D112" s="121"/>
      <c r="E112" s="121"/>
      <c r="F112" s="30"/>
      <c r="G112" s="28">
        <v>66</v>
      </c>
      <c r="H112" s="29" t="s">
        <v>146</v>
      </c>
      <c r="I112" s="29">
        <v>6730945.46</v>
      </c>
      <c r="J112" s="29">
        <v>6730945.46</v>
      </c>
      <c r="K112" s="29">
        <v>5702326.5999999996</v>
      </c>
      <c r="L112" s="115" t="s">
        <v>445</v>
      </c>
      <c r="M112" s="115"/>
      <c r="N112" s="116"/>
      <c r="O112" s="116"/>
      <c r="P112" s="29">
        <v>1047880.45</v>
      </c>
      <c r="Q112" s="115">
        <v>19261.59</v>
      </c>
      <c r="R112" s="115"/>
      <c r="S112" s="31"/>
    </row>
    <row r="113" spans="1:19" ht="11.85" customHeight="1" x14ac:dyDescent="0.2">
      <c r="A113" s="113" t="s">
        <v>261</v>
      </c>
      <c r="B113" s="114"/>
      <c r="C113" s="114"/>
      <c r="D113" s="114"/>
      <c r="E113" s="114"/>
      <c r="F113" s="30"/>
      <c r="G113" s="28">
        <v>66</v>
      </c>
      <c r="H113" s="29" t="s">
        <v>146</v>
      </c>
      <c r="I113" s="29">
        <v>6730945.46</v>
      </c>
      <c r="J113" s="29">
        <v>6730945.46</v>
      </c>
      <c r="K113" s="29">
        <v>5702326.5999999996</v>
      </c>
      <c r="L113" s="115" t="s">
        <v>445</v>
      </c>
      <c r="M113" s="115"/>
      <c r="N113" s="116"/>
      <c r="O113" s="116"/>
      <c r="P113" s="29">
        <v>1047880.45</v>
      </c>
      <c r="Q113" s="115">
        <v>19261.59</v>
      </c>
      <c r="R113" s="115"/>
      <c r="S113" s="31"/>
    </row>
    <row r="114" spans="1:19" ht="11.85" customHeight="1" x14ac:dyDescent="0.2">
      <c r="A114" s="117" t="s">
        <v>259</v>
      </c>
      <c r="B114" s="118"/>
      <c r="C114" s="118"/>
      <c r="D114" s="118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20"/>
    </row>
    <row r="115" spans="1:19" ht="11.1" customHeight="1" x14ac:dyDescent="0.2">
      <c r="A115" s="26"/>
      <c r="B115" s="121" t="s">
        <v>268</v>
      </c>
      <c r="C115" s="121"/>
      <c r="D115" s="121"/>
      <c r="E115" s="121"/>
      <c r="F115" s="30"/>
      <c r="G115" s="28">
        <v>66</v>
      </c>
      <c r="H115" s="29" t="s">
        <v>146</v>
      </c>
      <c r="I115" s="29">
        <v>588871.74</v>
      </c>
      <c r="J115" s="29">
        <v>588871.74</v>
      </c>
      <c r="K115" s="29">
        <v>446579.84</v>
      </c>
      <c r="L115" s="115" t="s">
        <v>446</v>
      </c>
      <c r="M115" s="115"/>
      <c r="N115" s="116"/>
      <c r="O115" s="116"/>
      <c r="P115" s="29">
        <v>142291.9</v>
      </c>
      <c r="Q115" s="115" t="s">
        <v>146</v>
      </c>
      <c r="R115" s="115"/>
      <c r="S115" s="31"/>
    </row>
    <row r="116" spans="1:19" ht="11.85" customHeight="1" x14ac:dyDescent="0.2">
      <c r="A116" s="113" t="s">
        <v>261</v>
      </c>
      <c r="B116" s="114"/>
      <c r="C116" s="114"/>
      <c r="D116" s="114"/>
      <c r="E116" s="114"/>
      <c r="F116" s="30"/>
      <c r="G116" s="28">
        <v>66</v>
      </c>
      <c r="H116" s="29" t="s">
        <v>146</v>
      </c>
      <c r="I116" s="29">
        <v>588871.74</v>
      </c>
      <c r="J116" s="29">
        <v>588871.74</v>
      </c>
      <c r="K116" s="29">
        <v>446579.84</v>
      </c>
      <c r="L116" s="115" t="s">
        <v>446</v>
      </c>
      <c r="M116" s="115"/>
      <c r="N116" s="116"/>
      <c r="O116" s="116"/>
      <c r="P116" s="29">
        <v>142291.9</v>
      </c>
      <c r="Q116" s="115" t="s">
        <v>146</v>
      </c>
      <c r="R116" s="115"/>
      <c r="S116" s="31"/>
    </row>
    <row r="117" spans="1:19" ht="11.85" customHeight="1" x14ac:dyDescent="0.2">
      <c r="A117" s="117" t="s">
        <v>270</v>
      </c>
      <c r="B117" s="118"/>
      <c r="C117" s="118"/>
      <c r="D117" s="118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20"/>
    </row>
    <row r="118" spans="1:19" ht="11.85" customHeight="1" x14ac:dyDescent="0.2">
      <c r="A118" s="26"/>
      <c r="B118" s="121" t="s">
        <v>271</v>
      </c>
      <c r="C118" s="121"/>
      <c r="D118" s="121"/>
      <c r="E118" s="121"/>
      <c r="F118" s="30"/>
      <c r="G118" s="28">
        <v>66</v>
      </c>
      <c r="H118" s="29" t="s">
        <v>146</v>
      </c>
      <c r="I118" s="29">
        <v>21292555.850000001</v>
      </c>
      <c r="J118" s="29">
        <v>21292555.850000001</v>
      </c>
      <c r="K118" s="29">
        <v>18019405.16</v>
      </c>
      <c r="L118" s="115" t="s">
        <v>447</v>
      </c>
      <c r="M118" s="115"/>
      <c r="N118" s="116"/>
      <c r="O118" s="116"/>
      <c r="P118" s="29">
        <v>3336604.41</v>
      </c>
      <c r="Q118" s="115">
        <v>63453.72</v>
      </c>
      <c r="R118" s="115"/>
      <c r="S118" s="31"/>
    </row>
    <row r="119" spans="1:19" ht="11.1" customHeight="1" x14ac:dyDescent="0.2">
      <c r="A119" s="113" t="s">
        <v>272</v>
      </c>
      <c r="B119" s="114"/>
      <c r="C119" s="114"/>
      <c r="D119" s="114"/>
      <c r="E119" s="114"/>
      <c r="F119" s="30"/>
      <c r="G119" s="28">
        <v>66</v>
      </c>
      <c r="H119" s="29" t="s">
        <v>146</v>
      </c>
      <c r="I119" s="29">
        <v>21292555.850000001</v>
      </c>
      <c r="J119" s="29">
        <v>21292555.850000001</v>
      </c>
      <c r="K119" s="29">
        <v>18019405.16</v>
      </c>
      <c r="L119" s="115" t="s">
        <v>447</v>
      </c>
      <c r="M119" s="115"/>
      <c r="N119" s="116"/>
      <c r="O119" s="116"/>
      <c r="P119" s="29">
        <v>3336604.41</v>
      </c>
      <c r="Q119" s="115">
        <v>63453.72</v>
      </c>
      <c r="R119" s="115"/>
      <c r="S119" s="31"/>
    </row>
    <row r="120" spans="1:19" ht="11.85" customHeight="1" x14ac:dyDescent="0.2">
      <c r="A120" s="117" t="s">
        <v>273</v>
      </c>
      <c r="B120" s="118"/>
      <c r="C120" s="118"/>
      <c r="D120" s="118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20"/>
    </row>
    <row r="121" spans="1:19" ht="11.85" customHeight="1" x14ac:dyDescent="0.2">
      <c r="A121" s="26"/>
      <c r="B121" s="121" t="s">
        <v>274</v>
      </c>
      <c r="C121" s="121"/>
      <c r="D121" s="121"/>
      <c r="E121" s="121"/>
      <c r="F121" s="30"/>
      <c r="G121" s="28">
        <v>66</v>
      </c>
      <c r="H121" s="29">
        <v>393481.94</v>
      </c>
      <c r="I121" s="29">
        <v>1674458957.6900001</v>
      </c>
      <c r="J121" s="29">
        <v>1674458957.6900001</v>
      </c>
      <c r="K121" s="29">
        <v>1599423778.3</v>
      </c>
      <c r="L121" s="115" t="s">
        <v>448</v>
      </c>
      <c r="M121" s="115"/>
      <c r="N121" s="116"/>
      <c r="O121" s="116"/>
      <c r="P121" s="29">
        <v>77104856.030000001</v>
      </c>
      <c r="Q121" s="115">
        <v>1440793.42</v>
      </c>
      <c r="R121" s="115"/>
      <c r="S121" s="31"/>
    </row>
    <row r="122" spans="1:19" ht="11.85" customHeight="1" x14ac:dyDescent="0.2">
      <c r="A122" s="113" t="s">
        <v>276</v>
      </c>
      <c r="B122" s="114"/>
      <c r="C122" s="114"/>
      <c r="D122" s="114"/>
      <c r="E122" s="114"/>
      <c r="F122" s="30"/>
      <c r="G122" s="28">
        <v>66</v>
      </c>
      <c r="H122" s="29">
        <v>393481.94</v>
      </c>
      <c r="I122" s="29">
        <v>1674458957.6900001</v>
      </c>
      <c r="J122" s="29">
        <v>1674458957.6900001</v>
      </c>
      <c r="K122" s="29">
        <v>1599423778.3</v>
      </c>
      <c r="L122" s="115" t="s">
        <v>448</v>
      </c>
      <c r="M122" s="115"/>
      <c r="N122" s="116"/>
      <c r="O122" s="116"/>
      <c r="P122" s="29">
        <v>77104856.030000001</v>
      </c>
      <c r="Q122" s="115">
        <v>1440793.42</v>
      </c>
      <c r="R122" s="115"/>
      <c r="S122" s="31"/>
    </row>
    <row r="123" spans="1:19" ht="11.1" customHeight="1" x14ac:dyDescent="0.2">
      <c r="A123" s="117" t="s">
        <v>277</v>
      </c>
      <c r="B123" s="118"/>
      <c r="C123" s="118"/>
      <c r="D123" s="118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20"/>
    </row>
    <row r="124" spans="1:19" ht="11.85" customHeight="1" x14ac:dyDescent="0.2">
      <c r="A124" s="26"/>
      <c r="B124" s="121" t="s">
        <v>278</v>
      </c>
      <c r="C124" s="121"/>
      <c r="D124" s="121"/>
      <c r="E124" s="121"/>
      <c r="F124" s="30"/>
      <c r="G124" s="28">
        <v>66</v>
      </c>
      <c r="H124" s="29" t="s">
        <v>146</v>
      </c>
      <c r="I124" s="29" t="s">
        <v>212</v>
      </c>
      <c r="J124" s="29" t="s">
        <v>212</v>
      </c>
      <c r="K124" s="29" t="s">
        <v>212</v>
      </c>
      <c r="L124" s="115" t="s">
        <v>146</v>
      </c>
      <c r="M124" s="115"/>
      <c r="N124" s="116"/>
      <c r="O124" s="116"/>
      <c r="P124" s="29" t="s">
        <v>146</v>
      </c>
      <c r="Q124" s="115" t="s">
        <v>146</v>
      </c>
      <c r="R124" s="115"/>
      <c r="S124" s="31"/>
    </row>
    <row r="125" spans="1:19" ht="11.85" customHeight="1" x14ac:dyDescent="0.2">
      <c r="A125" s="113" t="s">
        <v>279</v>
      </c>
      <c r="B125" s="114"/>
      <c r="C125" s="114"/>
      <c r="D125" s="114"/>
      <c r="E125" s="114"/>
      <c r="F125" s="30"/>
      <c r="G125" s="28">
        <v>66</v>
      </c>
      <c r="H125" s="29" t="s">
        <v>146</v>
      </c>
      <c r="I125" s="29" t="s">
        <v>212</v>
      </c>
      <c r="J125" s="29" t="s">
        <v>212</v>
      </c>
      <c r="K125" s="29" t="s">
        <v>212</v>
      </c>
      <c r="L125" s="115" t="s">
        <v>146</v>
      </c>
      <c r="M125" s="115"/>
      <c r="N125" s="116"/>
      <c r="O125" s="116"/>
      <c r="P125" s="29" t="s">
        <v>146</v>
      </c>
      <c r="Q125" s="115" t="s">
        <v>146</v>
      </c>
      <c r="R125" s="115"/>
      <c r="S125" s="31"/>
    </row>
    <row r="126" spans="1:19" ht="11.85" customHeight="1" x14ac:dyDescent="0.2">
      <c r="A126" s="117" t="s">
        <v>285</v>
      </c>
      <c r="B126" s="118"/>
      <c r="C126" s="118"/>
      <c r="D126" s="118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20"/>
    </row>
    <row r="127" spans="1:19" ht="11.1" customHeight="1" x14ac:dyDescent="0.2">
      <c r="A127" s="26"/>
      <c r="B127" s="121" t="s">
        <v>286</v>
      </c>
      <c r="C127" s="121"/>
      <c r="D127" s="121"/>
      <c r="E127" s="121"/>
      <c r="F127" s="30"/>
      <c r="G127" s="28">
        <v>66</v>
      </c>
      <c r="H127" s="29" t="s">
        <v>146</v>
      </c>
      <c r="I127" s="29">
        <v>55296824.450000003</v>
      </c>
      <c r="J127" s="29">
        <v>55296824.450000003</v>
      </c>
      <c r="K127" s="29">
        <v>52367691.049999997</v>
      </c>
      <c r="L127" s="115" t="s">
        <v>395</v>
      </c>
      <c r="M127" s="115"/>
      <c r="N127" s="116"/>
      <c r="O127" s="116"/>
      <c r="P127" s="29">
        <v>2977828.71</v>
      </c>
      <c r="Q127" s="115">
        <v>47373.86</v>
      </c>
      <c r="R127" s="115"/>
      <c r="S127" s="31"/>
    </row>
    <row r="128" spans="1:19" ht="11.85" customHeight="1" x14ac:dyDescent="0.2">
      <c r="A128" s="113" t="s">
        <v>288</v>
      </c>
      <c r="B128" s="114"/>
      <c r="C128" s="114"/>
      <c r="D128" s="114"/>
      <c r="E128" s="114"/>
      <c r="F128" s="30"/>
      <c r="G128" s="28">
        <v>66</v>
      </c>
      <c r="H128" s="29" t="s">
        <v>146</v>
      </c>
      <c r="I128" s="29">
        <v>55296824.450000003</v>
      </c>
      <c r="J128" s="29">
        <v>55296824.450000003</v>
      </c>
      <c r="K128" s="29">
        <v>52367691.049999997</v>
      </c>
      <c r="L128" s="115" t="s">
        <v>395</v>
      </c>
      <c r="M128" s="115"/>
      <c r="N128" s="116"/>
      <c r="O128" s="116"/>
      <c r="P128" s="29">
        <v>2977828.71</v>
      </c>
      <c r="Q128" s="115">
        <v>47373.86</v>
      </c>
      <c r="R128" s="115"/>
      <c r="S128" s="31"/>
    </row>
    <row r="129" spans="1:19" ht="11.85" customHeight="1" x14ac:dyDescent="0.2">
      <c r="A129" s="117" t="s">
        <v>289</v>
      </c>
      <c r="B129" s="118"/>
      <c r="C129" s="118"/>
      <c r="D129" s="118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20"/>
    </row>
    <row r="130" spans="1:19" ht="11.85" customHeight="1" x14ac:dyDescent="0.2">
      <c r="A130" s="26"/>
      <c r="B130" s="121" t="s">
        <v>290</v>
      </c>
      <c r="C130" s="121"/>
      <c r="D130" s="121"/>
      <c r="E130" s="121"/>
      <c r="F130" s="30"/>
      <c r="G130" s="28">
        <v>66</v>
      </c>
      <c r="H130" s="29" t="s">
        <v>146</v>
      </c>
      <c r="I130" s="29">
        <v>4057389.84</v>
      </c>
      <c r="J130" s="29">
        <v>4057389.84</v>
      </c>
      <c r="K130" s="29">
        <v>3557688.41</v>
      </c>
      <c r="L130" s="115" t="s">
        <v>449</v>
      </c>
      <c r="M130" s="115"/>
      <c r="N130" s="116"/>
      <c r="O130" s="116"/>
      <c r="P130" s="29">
        <v>499701.43</v>
      </c>
      <c r="Q130" s="115" t="s">
        <v>146</v>
      </c>
      <c r="R130" s="115"/>
      <c r="S130" s="31"/>
    </row>
    <row r="131" spans="1:19" ht="11.1" customHeight="1" x14ac:dyDescent="0.2">
      <c r="A131" s="113" t="s">
        <v>291</v>
      </c>
      <c r="B131" s="114"/>
      <c r="C131" s="114"/>
      <c r="D131" s="114"/>
      <c r="E131" s="114"/>
      <c r="F131" s="30"/>
      <c r="G131" s="28">
        <v>66</v>
      </c>
      <c r="H131" s="29" t="s">
        <v>146</v>
      </c>
      <c r="I131" s="29">
        <v>4057389.84</v>
      </c>
      <c r="J131" s="29">
        <v>4057389.84</v>
      </c>
      <c r="K131" s="29">
        <v>3557688.41</v>
      </c>
      <c r="L131" s="115" t="s">
        <v>449</v>
      </c>
      <c r="M131" s="115"/>
      <c r="N131" s="116"/>
      <c r="O131" s="116"/>
      <c r="P131" s="29">
        <v>499701.43</v>
      </c>
      <c r="Q131" s="115" t="s">
        <v>146</v>
      </c>
      <c r="R131" s="115"/>
      <c r="S131" s="31"/>
    </row>
    <row r="132" spans="1:19" ht="11.85" customHeight="1" x14ac:dyDescent="0.2">
      <c r="A132" s="117" t="s">
        <v>289</v>
      </c>
      <c r="B132" s="118"/>
      <c r="C132" s="118"/>
      <c r="D132" s="118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20"/>
    </row>
    <row r="133" spans="1:19" ht="11.85" customHeight="1" x14ac:dyDescent="0.2">
      <c r="A133" s="26"/>
      <c r="B133" s="121" t="s">
        <v>292</v>
      </c>
      <c r="C133" s="121"/>
      <c r="D133" s="121"/>
      <c r="E133" s="121"/>
      <c r="F133" s="30"/>
      <c r="G133" s="28">
        <v>66</v>
      </c>
      <c r="H133" s="29" t="s">
        <v>146</v>
      </c>
      <c r="I133" s="29">
        <v>820441.77</v>
      </c>
      <c r="J133" s="29">
        <v>820441.77</v>
      </c>
      <c r="K133" s="29">
        <v>611889.25</v>
      </c>
      <c r="L133" s="115" t="s">
        <v>450</v>
      </c>
      <c r="M133" s="115"/>
      <c r="N133" s="116"/>
      <c r="O133" s="116"/>
      <c r="P133" s="29">
        <v>210757.94</v>
      </c>
      <c r="Q133" s="115">
        <v>2205.42</v>
      </c>
      <c r="R133" s="115"/>
      <c r="S133" s="31"/>
    </row>
    <row r="134" spans="1:19" ht="11.1" customHeight="1" x14ac:dyDescent="0.2">
      <c r="A134" s="113" t="s">
        <v>291</v>
      </c>
      <c r="B134" s="114"/>
      <c r="C134" s="114"/>
      <c r="D134" s="114"/>
      <c r="E134" s="114"/>
      <c r="F134" s="30"/>
      <c r="G134" s="28">
        <v>66</v>
      </c>
      <c r="H134" s="29" t="s">
        <v>146</v>
      </c>
      <c r="I134" s="29">
        <v>820441.77</v>
      </c>
      <c r="J134" s="29">
        <v>820441.77</v>
      </c>
      <c r="K134" s="29">
        <v>611889.25</v>
      </c>
      <c r="L134" s="115" t="s">
        <v>450</v>
      </c>
      <c r="M134" s="115"/>
      <c r="N134" s="116"/>
      <c r="O134" s="116"/>
      <c r="P134" s="29">
        <v>210757.94</v>
      </c>
      <c r="Q134" s="115">
        <v>2205.42</v>
      </c>
      <c r="R134" s="115"/>
      <c r="S134" s="31"/>
    </row>
    <row r="135" spans="1:19" ht="11.85" customHeight="1" x14ac:dyDescent="0.2">
      <c r="A135" s="117" t="s">
        <v>289</v>
      </c>
      <c r="B135" s="118"/>
      <c r="C135" s="118"/>
      <c r="D135" s="118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20"/>
    </row>
    <row r="136" spans="1:19" ht="11.85" customHeight="1" x14ac:dyDescent="0.2">
      <c r="A136" s="26"/>
      <c r="B136" s="121" t="s">
        <v>294</v>
      </c>
      <c r="C136" s="121"/>
      <c r="D136" s="121"/>
      <c r="E136" s="121"/>
      <c r="F136" s="30"/>
      <c r="G136" s="28">
        <v>66</v>
      </c>
      <c r="H136" s="29" t="s">
        <v>146</v>
      </c>
      <c r="I136" s="29" t="s">
        <v>212</v>
      </c>
      <c r="J136" s="29" t="s">
        <v>212</v>
      </c>
      <c r="K136" s="29">
        <v>25859.08</v>
      </c>
      <c r="L136" s="115" t="s">
        <v>146</v>
      </c>
      <c r="M136" s="115"/>
      <c r="N136" s="116"/>
      <c r="O136" s="116"/>
      <c r="P136" s="29" t="s">
        <v>392</v>
      </c>
      <c r="Q136" s="115">
        <v>26142.65</v>
      </c>
      <c r="R136" s="115"/>
      <c r="S136" s="31"/>
    </row>
    <row r="137" spans="1:19" ht="11.85" customHeight="1" x14ac:dyDescent="0.2">
      <c r="A137" s="113" t="s">
        <v>291</v>
      </c>
      <c r="B137" s="114"/>
      <c r="C137" s="114"/>
      <c r="D137" s="114"/>
      <c r="E137" s="114"/>
      <c r="F137" s="30"/>
      <c r="G137" s="28">
        <v>66</v>
      </c>
      <c r="H137" s="29" t="s">
        <v>146</v>
      </c>
      <c r="I137" s="29" t="s">
        <v>212</v>
      </c>
      <c r="J137" s="29" t="s">
        <v>212</v>
      </c>
      <c r="K137" s="29">
        <v>25859.08</v>
      </c>
      <c r="L137" s="115" t="s">
        <v>146</v>
      </c>
      <c r="M137" s="115"/>
      <c r="N137" s="116"/>
      <c r="O137" s="116"/>
      <c r="P137" s="29" t="s">
        <v>392</v>
      </c>
      <c r="Q137" s="115">
        <v>26142.65</v>
      </c>
      <c r="R137" s="115"/>
      <c r="S137" s="31"/>
    </row>
    <row r="138" spans="1:19" ht="11.1" customHeight="1" x14ac:dyDescent="0.2">
      <c r="A138" s="117" t="s">
        <v>289</v>
      </c>
      <c r="B138" s="118"/>
      <c r="C138" s="118"/>
      <c r="D138" s="118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20"/>
    </row>
    <row r="139" spans="1:19" ht="11.85" customHeight="1" x14ac:dyDescent="0.2">
      <c r="A139" s="26"/>
      <c r="B139" s="121" t="s">
        <v>297</v>
      </c>
      <c r="C139" s="121"/>
      <c r="D139" s="121"/>
      <c r="E139" s="121"/>
      <c r="F139" s="30"/>
      <c r="G139" s="28">
        <v>66</v>
      </c>
      <c r="H139" s="29" t="s">
        <v>146</v>
      </c>
      <c r="I139" s="29">
        <v>3064163.26</v>
      </c>
      <c r="J139" s="29">
        <v>3064163.26</v>
      </c>
      <c r="K139" s="29">
        <v>3033082.03</v>
      </c>
      <c r="L139" s="115" t="s">
        <v>451</v>
      </c>
      <c r="M139" s="115"/>
      <c r="N139" s="116"/>
      <c r="O139" s="116"/>
      <c r="P139" s="29">
        <v>123243.77</v>
      </c>
      <c r="Q139" s="115">
        <v>92162.54</v>
      </c>
      <c r="R139" s="115"/>
      <c r="S139" s="31"/>
    </row>
    <row r="140" spans="1:19" ht="11.85" customHeight="1" x14ac:dyDescent="0.2">
      <c r="A140" s="113" t="s">
        <v>291</v>
      </c>
      <c r="B140" s="114"/>
      <c r="C140" s="114"/>
      <c r="D140" s="114"/>
      <c r="E140" s="114"/>
      <c r="F140" s="30"/>
      <c r="G140" s="28">
        <v>66</v>
      </c>
      <c r="H140" s="29" t="s">
        <v>146</v>
      </c>
      <c r="I140" s="29">
        <v>3064163.26</v>
      </c>
      <c r="J140" s="29">
        <v>3064163.26</v>
      </c>
      <c r="K140" s="29">
        <v>3033082.03</v>
      </c>
      <c r="L140" s="115" t="s">
        <v>451</v>
      </c>
      <c r="M140" s="115"/>
      <c r="N140" s="116"/>
      <c r="O140" s="116"/>
      <c r="P140" s="29">
        <v>123243.77</v>
      </c>
      <c r="Q140" s="115">
        <v>92162.54</v>
      </c>
      <c r="R140" s="115"/>
      <c r="S140" s="31"/>
    </row>
    <row r="141" spans="1:19" ht="11.85" customHeight="1" x14ac:dyDescent="0.2">
      <c r="A141" s="117" t="s">
        <v>289</v>
      </c>
      <c r="B141" s="118"/>
      <c r="C141" s="118"/>
      <c r="D141" s="118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20"/>
    </row>
    <row r="142" spans="1:19" ht="11.1" customHeight="1" x14ac:dyDescent="0.2">
      <c r="A142" s="26"/>
      <c r="B142" s="121" t="s">
        <v>298</v>
      </c>
      <c r="C142" s="121"/>
      <c r="D142" s="121"/>
      <c r="E142" s="121"/>
      <c r="F142" s="30"/>
      <c r="G142" s="28">
        <v>66</v>
      </c>
      <c r="H142" s="29" t="s">
        <v>146</v>
      </c>
      <c r="I142" s="29">
        <v>6234903.9400000004</v>
      </c>
      <c r="J142" s="29">
        <v>6234903.9400000004</v>
      </c>
      <c r="K142" s="29">
        <v>5814158.9500000002</v>
      </c>
      <c r="L142" s="115" t="s">
        <v>393</v>
      </c>
      <c r="M142" s="115"/>
      <c r="N142" s="116"/>
      <c r="O142" s="116"/>
      <c r="P142" s="29">
        <v>422664.44</v>
      </c>
      <c r="Q142" s="115">
        <v>1919.45</v>
      </c>
      <c r="R142" s="115"/>
      <c r="S142" s="31"/>
    </row>
    <row r="143" spans="1:19" ht="11.85" customHeight="1" x14ac:dyDescent="0.2">
      <c r="A143" s="113" t="s">
        <v>291</v>
      </c>
      <c r="B143" s="114"/>
      <c r="C143" s="114"/>
      <c r="D143" s="114"/>
      <c r="E143" s="114"/>
      <c r="F143" s="30"/>
      <c r="G143" s="28">
        <v>66</v>
      </c>
      <c r="H143" s="29" t="s">
        <v>146</v>
      </c>
      <c r="I143" s="29">
        <v>6234903.9400000004</v>
      </c>
      <c r="J143" s="29">
        <v>6234903.9400000004</v>
      </c>
      <c r="K143" s="29">
        <v>5814158.9500000002</v>
      </c>
      <c r="L143" s="115" t="s">
        <v>393</v>
      </c>
      <c r="M143" s="115"/>
      <c r="N143" s="116"/>
      <c r="O143" s="116"/>
      <c r="P143" s="29">
        <v>422664.44</v>
      </c>
      <c r="Q143" s="115">
        <v>1919.45</v>
      </c>
      <c r="R143" s="115"/>
      <c r="S143" s="31"/>
    </row>
    <row r="144" spans="1:19" ht="11.85" customHeight="1" x14ac:dyDescent="0.2">
      <c r="A144" s="117" t="s">
        <v>289</v>
      </c>
      <c r="B144" s="118"/>
      <c r="C144" s="118"/>
      <c r="D144" s="118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20"/>
    </row>
    <row r="145" spans="1:19" ht="11.85" customHeight="1" x14ac:dyDescent="0.2">
      <c r="A145" s="26"/>
      <c r="B145" s="121" t="s">
        <v>301</v>
      </c>
      <c r="C145" s="121"/>
      <c r="D145" s="121"/>
      <c r="E145" s="121"/>
      <c r="F145" s="30"/>
      <c r="G145" s="28">
        <v>66</v>
      </c>
      <c r="H145" s="29" t="s">
        <v>146</v>
      </c>
      <c r="I145" s="29">
        <v>7705912.9500000002</v>
      </c>
      <c r="J145" s="29">
        <v>7705912.9500000002</v>
      </c>
      <c r="K145" s="29">
        <v>7083457.04</v>
      </c>
      <c r="L145" s="115" t="s">
        <v>385</v>
      </c>
      <c r="M145" s="115"/>
      <c r="N145" s="116"/>
      <c r="O145" s="116"/>
      <c r="P145" s="29">
        <v>628038.71</v>
      </c>
      <c r="Q145" s="115">
        <v>5582.8</v>
      </c>
      <c r="R145" s="115"/>
      <c r="S145" s="31"/>
    </row>
    <row r="146" spans="1:19" ht="11.1" customHeight="1" x14ac:dyDescent="0.2">
      <c r="A146" s="113" t="s">
        <v>291</v>
      </c>
      <c r="B146" s="114"/>
      <c r="C146" s="114"/>
      <c r="D146" s="114"/>
      <c r="E146" s="114"/>
      <c r="F146" s="30"/>
      <c r="G146" s="28">
        <v>66</v>
      </c>
      <c r="H146" s="29" t="s">
        <v>146</v>
      </c>
      <c r="I146" s="29">
        <v>7705912.9500000002</v>
      </c>
      <c r="J146" s="29">
        <v>7705912.9500000002</v>
      </c>
      <c r="K146" s="29">
        <v>7083457.04</v>
      </c>
      <c r="L146" s="115" t="s">
        <v>385</v>
      </c>
      <c r="M146" s="115"/>
      <c r="N146" s="116"/>
      <c r="O146" s="116"/>
      <c r="P146" s="29">
        <v>628038.71</v>
      </c>
      <c r="Q146" s="115">
        <v>5582.8</v>
      </c>
      <c r="R146" s="115"/>
      <c r="S146" s="31"/>
    </row>
    <row r="147" spans="1:19" ht="11.85" customHeight="1" x14ac:dyDescent="0.2">
      <c r="A147" s="117" t="s">
        <v>289</v>
      </c>
      <c r="B147" s="118"/>
      <c r="C147" s="118"/>
      <c r="D147" s="118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20"/>
    </row>
    <row r="148" spans="1:19" ht="11.85" customHeight="1" x14ac:dyDescent="0.2">
      <c r="A148" s="26"/>
      <c r="B148" s="121" t="s">
        <v>302</v>
      </c>
      <c r="C148" s="121"/>
      <c r="D148" s="121"/>
      <c r="E148" s="121"/>
      <c r="F148" s="30"/>
      <c r="G148" s="28">
        <v>66</v>
      </c>
      <c r="H148" s="29" t="s">
        <v>146</v>
      </c>
      <c r="I148" s="29">
        <v>6328461.4199999999</v>
      </c>
      <c r="J148" s="29">
        <v>6328461.4199999999</v>
      </c>
      <c r="K148" s="29">
        <v>5670616.21</v>
      </c>
      <c r="L148" s="115" t="s">
        <v>452</v>
      </c>
      <c r="M148" s="115"/>
      <c r="N148" s="116"/>
      <c r="O148" s="116"/>
      <c r="P148" s="29">
        <v>658096.80000000005</v>
      </c>
      <c r="Q148" s="115" t="s">
        <v>453</v>
      </c>
      <c r="R148" s="115"/>
      <c r="S148" s="31"/>
    </row>
    <row r="149" spans="1:19" ht="11.85" customHeight="1" x14ac:dyDescent="0.2">
      <c r="A149" s="113" t="s">
        <v>291</v>
      </c>
      <c r="B149" s="114"/>
      <c r="C149" s="114"/>
      <c r="D149" s="114"/>
      <c r="E149" s="114"/>
      <c r="F149" s="30"/>
      <c r="G149" s="28">
        <v>66</v>
      </c>
      <c r="H149" s="29" t="s">
        <v>146</v>
      </c>
      <c r="I149" s="29">
        <v>6328461.4199999999</v>
      </c>
      <c r="J149" s="29">
        <v>6328461.4199999999</v>
      </c>
      <c r="K149" s="29">
        <v>5670616.21</v>
      </c>
      <c r="L149" s="115" t="s">
        <v>452</v>
      </c>
      <c r="M149" s="115"/>
      <c r="N149" s="116"/>
      <c r="O149" s="116"/>
      <c r="P149" s="29">
        <v>658096.80000000005</v>
      </c>
      <c r="Q149" s="115" t="s">
        <v>453</v>
      </c>
      <c r="R149" s="115"/>
      <c r="S149" s="31"/>
    </row>
    <row r="150" spans="1:19" ht="11.1" customHeight="1" x14ac:dyDescent="0.2">
      <c r="A150" s="117" t="s">
        <v>303</v>
      </c>
      <c r="B150" s="118"/>
      <c r="C150" s="118"/>
      <c r="D150" s="118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20"/>
    </row>
    <row r="151" spans="1:19" ht="11.85" customHeight="1" x14ac:dyDescent="0.2">
      <c r="A151" s="26"/>
      <c r="B151" s="121" t="s">
        <v>304</v>
      </c>
      <c r="C151" s="121"/>
      <c r="D151" s="121"/>
      <c r="E151" s="121"/>
      <c r="F151" s="30"/>
      <c r="G151" s="28">
        <v>66</v>
      </c>
      <c r="H151" s="29" t="s">
        <v>146</v>
      </c>
      <c r="I151" s="29">
        <v>27518785.27</v>
      </c>
      <c r="J151" s="29">
        <v>27518785.27</v>
      </c>
      <c r="K151" s="29">
        <v>26214396.649999999</v>
      </c>
      <c r="L151" s="115" t="s">
        <v>454</v>
      </c>
      <c r="M151" s="115"/>
      <c r="N151" s="116"/>
      <c r="O151" s="116"/>
      <c r="P151" s="29">
        <v>1341460.48</v>
      </c>
      <c r="Q151" s="115">
        <v>37071.86</v>
      </c>
      <c r="R151" s="115"/>
      <c r="S151" s="31"/>
    </row>
    <row r="152" spans="1:19" ht="11.85" customHeight="1" x14ac:dyDescent="0.2">
      <c r="A152" s="113" t="s">
        <v>305</v>
      </c>
      <c r="B152" s="114"/>
      <c r="C152" s="114"/>
      <c r="D152" s="114"/>
      <c r="E152" s="114"/>
      <c r="F152" s="30"/>
      <c r="G152" s="28">
        <v>66</v>
      </c>
      <c r="H152" s="29" t="s">
        <v>146</v>
      </c>
      <c r="I152" s="29">
        <v>27518785.27</v>
      </c>
      <c r="J152" s="29">
        <v>27518785.27</v>
      </c>
      <c r="K152" s="29">
        <v>26214396.649999999</v>
      </c>
      <c r="L152" s="115" t="s">
        <v>454</v>
      </c>
      <c r="M152" s="115"/>
      <c r="N152" s="116"/>
      <c r="O152" s="116"/>
      <c r="P152" s="29">
        <v>1341460.48</v>
      </c>
      <c r="Q152" s="115">
        <v>37071.86</v>
      </c>
      <c r="R152" s="115"/>
      <c r="S152" s="31"/>
    </row>
    <row r="153" spans="1:19" ht="11.85" customHeight="1" x14ac:dyDescent="0.2">
      <c r="A153" s="117" t="s">
        <v>306</v>
      </c>
      <c r="B153" s="118"/>
      <c r="C153" s="118"/>
      <c r="D153" s="118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20"/>
    </row>
    <row r="154" spans="1:19" ht="11.1" customHeight="1" x14ac:dyDescent="0.2">
      <c r="A154" s="26"/>
      <c r="B154" s="121" t="s">
        <v>309</v>
      </c>
      <c r="C154" s="121"/>
      <c r="D154" s="121"/>
      <c r="E154" s="121"/>
      <c r="F154" s="30"/>
      <c r="G154" s="28">
        <v>66</v>
      </c>
      <c r="H154" s="29" t="s">
        <v>146</v>
      </c>
      <c r="I154" s="29">
        <v>6495784.4500000002</v>
      </c>
      <c r="J154" s="29">
        <v>6495784.4500000002</v>
      </c>
      <c r="K154" s="29">
        <v>6300979.9400000004</v>
      </c>
      <c r="L154" s="115" t="s">
        <v>455</v>
      </c>
      <c r="M154" s="115"/>
      <c r="N154" s="116"/>
      <c r="O154" s="116"/>
      <c r="P154" s="29">
        <v>203196.56</v>
      </c>
      <c r="Q154" s="115">
        <v>8392.0499999999993</v>
      </c>
      <c r="R154" s="115"/>
      <c r="S154" s="31"/>
    </row>
    <row r="155" spans="1:19" ht="11.85" customHeight="1" x14ac:dyDescent="0.2">
      <c r="A155" s="113" t="s">
        <v>308</v>
      </c>
      <c r="B155" s="114"/>
      <c r="C155" s="114"/>
      <c r="D155" s="114"/>
      <c r="E155" s="114"/>
      <c r="F155" s="30"/>
      <c r="G155" s="28">
        <v>66</v>
      </c>
      <c r="H155" s="29" t="s">
        <v>146</v>
      </c>
      <c r="I155" s="29">
        <v>6495784.4500000002</v>
      </c>
      <c r="J155" s="29">
        <v>6495784.4500000002</v>
      </c>
      <c r="K155" s="29">
        <v>6300979.9400000004</v>
      </c>
      <c r="L155" s="115" t="s">
        <v>455</v>
      </c>
      <c r="M155" s="115"/>
      <c r="N155" s="116"/>
      <c r="O155" s="116"/>
      <c r="P155" s="29">
        <v>203196.56</v>
      </c>
      <c r="Q155" s="115">
        <v>8392.0499999999993</v>
      </c>
      <c r="R155" s="115"/>
      <c r="S155" s="31"/>
    </row>
    <row r="156" spans="1:19" ht="11.85" customHeight="1" x14ac:dyDescent="0.2">
      <c r="A156" s="117" t="s">
        <v>306</v>
      </c>
      <c r="B156" s="118"/>
      <c r="C156" s="118"/>
      <c r="D156" s="118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20"/>
    </row>
    <row r="157" spans="1:19" ht="11.85" customHeight="1" x14ac:dyDescent="0.2">
      <c r="A157" s="26"/>
      <c r="B157" s="121" t="s">
        <v>311</v>
      </c>
      <c r="C157" s="121"/>
      <c r="D157" s="121"/>
      <c r="E157" s="121"/>
      <c r="F157" s="30"/>
      <c r="G157" s="28">
        <v>66</v>
      </c>
      <c r="H157" s="29" t="s">
        <v>146</v>
      </c>
      <c r="I157" s="29">
        <v>2577946.65</v>
      </c>
      <c r="J157" s="29">
        <v>2577946.65</v>
      </c>
      <c r="K157" s="29">
        <v>2392997.7000000002</v>
      </c>
      <c r="L157" s="115" t="s">
        <v>456</v>
      </c>
      <c r="M157" s="115"/>
      <c r="N157" s="116"/>
      <c r="O157" s="116"/>
      <c r="P157" s="29">
        <v>184949.17</v>
      </c>
      <c r="Q157" s="115" t="s">
        <v>457</v>
      </c>
      <c r="R157" s="115"/>
      <c r="S157" s="31"/>
    </row>
    <row r="158" spans="1:19" ht="11.1" customHeight="1" x14ac:dyDescent="0.2">
      <c r="A158" s="113" t="s">
        <v>308</v>
      </c>
      <c r="B158" s="114"/>
      <c r="C158" s="114"/>
      <c r="D158" s="114"/>
      <c r="E158" s="114"/>
      <c r="F158" s="30"/>
      <c r="G158" s="28">
        <v>66</v>
      </c>
      <c r="H158" s="29" t="s">
        <v>146</v>
      </c>
      <c r="I158" s="29">
        <v>2577946.65</v>
      </c>
      <c r="J158" s="29">
        <v>2577946.65</v>
      </c>
      <c r="K158" s="29">
        <v>2392997.7000000002</v>
      </c>
      <c r="L158" s="115" t="s">
        <v>456</v>
      </c>
      <c r="M158" s="115"/>
      <c r="N158" s="116"/>
      <c r="O158" s="116"/>
      <c r="P158" s="29">
        <v>184949.17</v>
      </c>
      <c r="Q158" s="115" t="s">
        <v>457</v>
      </c>
      <c r="R158" s="115"/>
      <c r="S158" s="31"/>
    </row>
    <row r="159" spans="1:19" ht="11.85" customHeight="1" x14ac:dyDescent="0.2">
      <c r="A159" s="117" t="s">
        <v>314</v>
      </c>
      <c r="B159" s="118"/>
      <c r="C159" s="118"/>
      <c r="D159" s="118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20"/>
    </row>
    <row r="160" spans="1:19" ht="11.85" customHeight="1" x14ac:dyDescent="0.2">
      <c r="A160" s="26"/>
      <c r="B160" s="121" t="s">
        <v>315</v>
      </c>
      <c r="C160" s="121"/>
      <c r="D160" s="121"/>
      <c r="E160" s="121"/>
      <c r="F160" s="30"/>
      <c r="G160" s="28">
        <v>66</v>
      </c>
      <c r="H160" s="29" t="s">
        <v>146</v>
      </c>
      <c r="I160" s="29">
        <v>9463961.7200000007</v>
      </c>
      <c r="J160" s="29">
        <v>9463961.7200000007</v>
      </c>
      <c r="K160" s="29">
        <v>9032648.9399999995</v>
      </c>
      <c r="L160" s="115" t="s">
        <v>406</v>
      </c>
      <c r="M160" s="115"/>
      <c r="N160" s="116"/>
      <c r="O160" s="116"/>
      <c r="P160" s="29">
        <v>433104.84</v>
      </c>
      <c r="Q160" s="115" t="s">
        <v>458</v>
      </c>
      <c r="R160" s="115"/>
      <c r="S160" s="31"/>
    </row>
    <row r="161" spans="1:19" ht="11.85" customHeight="1" x14ac:dyDescent="0.2">
      <c r="A161" s="113" t="s">
        <v>317</v>
      </c>
      <c r="B161" s="114"/>
      <c r="C161" s="114"/>
      <c r="D161" s="114"/>
      <c r="E161" s="114"/>
      <c r="F161" s="30"/>
      <c r="G161" s="28">
        <v>66</v>
      </c>
      <c r="H161" s="29" t="s">
        <v>146</v>
      </c>
      <c r="I161" s="29">
        <v>9463961.7200000007</v>
      </c>
      <c r="J161" s="29">
        <v>9463961.7200000007</v>
      </c>
      <c r="K161" s="29">
        <v>9032648.9399999995</v>
      </c>
      <c r="L161" s="115" t="s">
        <v>406</v>
      </c>
      <c r="M161" s="115"/>
      <c r="N161" s="116"/>
      <c r="O161" s="116"/>
      <c r="P161" s="29">
        <v>433104.84</v>
      </c>
      <c r="Q161" s="115" t="s">
        <v>458</v>
      </c>
      <c r="R161" s="115"/>
      <c r="S161" s="31"/>
    </row>
    <row r="162" spans="1:19" ht="11.1" customHeight="1" x14ac:dyDescent="0.2">
      <c r="A162" s="117" t="s">
        <v>318</v>
      </c>
      <c r="B162" s="118"/>
      <c r="C162" s="118"/>
      <c r="D162" s="118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20"/>
    </row>
    <row r="163" spans="1:19" ht="11.85" customHeight="1" x14ac:dyDescent="0.2">
      <c r="A163" s="26"/>
      <c r="B163" s="121" t="s">
        <v>322</v>
      </c>
      <c r="C163" s="121"/>
      <c r="D163" s="121"/>
      <c r="E163" s="121"/>
      <c r="F163" s="30"/>
      <c r="G163" s="28">
        <v>66</v>
      </c>
      <c r="H163" s="29" t="s">
        <v>146</v>
      </c>
      <c r="I163" s="29">
        <v>8886722.1999999993</v>
      </c>
      <c r="J163" s="29">
        <v>8886722.1999999993</v>
      </c>
      <c r="K163" s="29">
        <v>8293896.5499999998</v>
      </c>
      <c r="L163" s="115" t="s">
        <v>459</v>
      </c>
      <c r="M163" s="115"/>
      <c r="N163" s="116"/>
      <c r="O163" s="116"/>
      <c r="P163" s="29">
        <v>599450.21</v>
      </c>
      <c r="Q163" s="115">
        <v>6383.41</v>
      </c>
      <c r="R163" s="115"/>
      <c r="S163" s="31"/>
    </row>
    <row r="164" spans="1:19" ht="11.85" customHeight="1" x14ac:dyDescent="0.2">
      <c r="A164" s="113" t="s">
        <v>320</v>
      </c>
      <c r="B164" s="114"/>
      <c r="C164" s="114"/>
      <c r="D164" s="114"/>
      <c r="E164" s="114"/>
      <c r="F164" s="30"/>
      <c r="G164" s="28">
        <v>66</v>
      </c>
      <c r="H164" s="29" t="s">
        <v>146</v>
      </c>
      <c r="I164" s="29">
        <v>8886722.1999999993</v>
      </c>
      <c r="J164" s="29">
        <v>8886722.1999999993</v>
      </c>
      <c r="K164" s="29">
        <v>8293896.5499999998</v>
      </c>
      <c r="L164" s="115" t="s">
        <v>459</v>
      </c>
      <c r="M164" s="115"/>
      <c r="N164" s="116"/>
      <c r="O164" s="116"/>
      <c r="P164" s="29">
        <v>599450.21</v>
      </c>
      <c r="Q164" s="115">
        <v>6383.41</v>
      </c>
      <c r="R164" s="115"/>
      <c r="S164" s="31"/>
    </row>
    <row r="165" spans="1:19" ht="11.85" customHeight="1" x14ac:dyDescent="0.2">
      <c r="A165" s="117" t="s">
        <v>318</v>
      </c>
      <c r="B165" s="118"/>
      <c r="C165" s="118"/>
      <c r="D165" s="118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20"/>
    </row>
    <row r="166" spans="1:19" ht="11.1" customHeight="1" x14ac:dyDescent="0.2">
      <c r="A166" s="26"/>
      <c r="B166" s="121" t="s">
        <v>323</v>
      </c>
      <c r="C166" s="121"/>
      <c r="D166" s="121"/>
      <c r="E166" s="121"/>
      <c r="F166" s="30"/>
      <c r="G166" s="28">
        <v>66</v>
      </c>
      <c r="H166" s="29" t="s">
        <v>146</v>
      </c>
      <c r="I166" s="29">
        <v>582101.93999999994</v>
      </c>
      <c r="J166" s="29">
        <v>582101.93999999994</v>
      </c>
      <c r="K166" s="29">
        <v>513278.26</v>
      </c>
      <c r="L166" s="115" t="s">
        <v>460</v>
      </c>
      <c r="M166" s="115"/>
      <c r="N166" s="116"/>
      <c r="O166" s="116"/>
      <c r="P166" s="29">
        <v>68823.679999999993</v>
      </c>
      <c r="Q166" s="115" t="s">
        <v>146</v>
      </c>
      <c r="R166" s="115"/>
      <c r="S166" s="31"/>
    </row>
    <row r="167" spans="1:19" ht="11.85" customHeight="1" x14ac:dyDescent="0.2">
      <c r="A167" s="113" t="s">
        <v>320</v>
      </c>
      <c r="B167" s="114"/>
      <c r="C167" s="114"/>
      <c r="D167" s="114"/>
      <c r="E167" s="114"/>
      <c r="F167" s="30"/>
      <c r="G167" s="28">
        <v>66</v>
      </c>
      <c r="H167" s="29" t="s">
        <v>146</v>
      </c>
      <c r="I167" s="29">
        <v>582101.93999999994</v>
      </c>
      <c r="J167" s="29">
        <v>582101.93999999994</v>
      </c>
      <c r="K167" s="29">
        <v>513278.26</v>
      </c>
      <c r="L167" s="115" t="s">
        <v>460</v>
      </c>
      <c r="M167" s="115"/>
      <c r="N167" s="116"/>
      <c r="O167" s="116"/>
      <c r="P167" s="29">
        <v>68823.679999999993</v>
      </c>
      <c r="Q167" s="115" t="s">
        <v>146</v>
      </c>
      <c r="R167" s="115"/>
      <c r="S167" s="31"/>
    </row>
    <row r="168" spans="1:19" ht="11.85" customHeight="1" x14ac:dyDescent="0.2">
      <c r="A168" s="117" t="s">
        <v>324</v>
      </c>
      <c r="B168" s="118"/>
      <c r="C168" s="118"/>
      <c r="D168" s="118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20"/>
    </row>
    <row r="169" spans="1:19" ht="11.85" customHeight="1" x14ac:dyDescent="0.2">
      <c r="A169" s="26"/>
      <c r="B169" s="121" t="s">
        <v>325</v>
      </c>
      <c r="C169" s="121"/>
      <c r="D169" s="121"/>
      <c r="E169" s="121"/>
      <c r="F169" s="30"/>
      <c r="G169" s="28">
        <v>66</v>
      </c>
      <c r="H169" s="29" t="s">
        <v>146</v>
      </c>
      <c r="I169" s="29">
        <v>397687889.19999999</v>
      </c>
      <c r="J169" s="29">
        <v>397687889.19999999</v>
      </c>
      <c r="K169" s="29">
        <v>376564175.75999999</v>
      </c>
      <c r="L169" s="115" t="s">
        <v>461</v>
      </c>
      <c r="M169" s="115"/>
      <c r="N169" s="116"/>
      <c r="O169" s="116"/>
      <c r="P169" s="29">
        <v>21654598.370000001</v>
      </c>
      <c r="Q169" s="115">
        <v>318945.53999999998</v>
      </c>
      <c r="R169" s="115"/>
      <c r="S169" s="31"/>
    </row>
    <row r="170" spans="1:19" ht="11.1" customHeight="1" x14ac:dyDescent="0.2">
      <c r="A170" s="113" t="s">
        <v>326</v>
      </c>
      <c r="B170" s="114"/>
      <c r="C170" s="114"/>
      <c r="D170" s="114"/>
      <c r="E170" s="114"/>
      <c r="F170" s="30"/>
      <c r="G170" s="28">
        <v>66</v>
      </c>
      <c r="H170" s="29" t="s">
        <v>146</v>
      </c>
      <c r="I170" s="29">
        <v>397687889.19999999</v>
      </c>
      <c r="J170" s="29">
        <v>397687889.19999999</v>
      </c>
      <c r="K170" s="29">
        <v>376564175.75999999</v>
      </c>
      <c r="L170" s="115" t="s">
        <v>461</v>
      </c>
      <c r="M170" s="115"/>
      <c r="N170" s="116"/>
      <c r="O170" s="116"/>
      <c r="P170" s="29">
        <v>21654598.370000001</v>
      </c>
      <c r="Q170" s="115">
        <v>318945.53999999998</v>
      </c>
      <c r="R170" s="115"/>
      <c r="S170" s="31"/>
    </row>
    <row r="171" spans="1:19" ht="11.85" customHeight="1" x14ac:dyDescent="0.2">
      <c r="A171" s="117" t="s">
        <v>327</v>
      </c>
      <c r="B171" s="118"/>
      <c r="C171" s="118"/>
      <c r="D171" s="118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20"/>
    </row>
    <row r="172" spans="1:19" ht="11.85" customHeight="1" x14ac:dyDescent="0.2">
      <c r="A172" s="26"/>
      <c r="B172" s="121" t="s">
        <v>332</v>
      </c>
      <c r="C172" s="121"/>
      <c r="D172" s="121"/>
      <c r="E172" s="121"/>
      <c r="F172" s="30"/>
      <c r="G172" s="28">
        <v>66</v>
      </c>
      <c r="H172" s="29" t="s">
        <v>146</v>
      </c>
      <c r="I172" s="29">
        <v>4881492.58</v>
      </c>
      <c r="J172" s="29">
        <v>4881492.58</v>
      </c>
      <c r="K172" s="29">
        <v>4631031.97</v>
      </c>
      <c r="L172" s="115" t="s">
        <v>351</v>
      </c>
      <c r="M172" s="115"/>
      <c r="N172" s="116"/>
      <c r="O172" s="116"/>
      <c r="P172" s="29">
        <v>250467.53</v>
      </c>
      <c r="Q172" s="115" t="s">
        <v>462</v>
      </c>
      <c r="R172" s="115"/>
      <c r="S172" s="31"/>
    </row>
    <row r="173" spans="1:19" ht="11.85" customHeight="1" x14ac:dyDescent="0.2">
      <c r="A173" s="113" t="s">
        <v>329</v>
      </c>
      <c r="B173" s="114"/>
      <c r="C173" s="114"/>
      <c r="D173" s="114"/>
      <c r="E173" s="114"/>
      <c r="F173" s="30"/>
      <c r="G173" s="28">
        <v>66</v>
      </c>
      <c r="H173" s="29" t="s">
        <v>146</v>
      </c>
      <c r="I173" s="29">
        <v>4881492.58</v>
      </c>
      <c r="J173" s="29">
        <v>4881492.58</v>
      </c>
      <c r="K173" s="29">
        <v>4631031.97</v>
      </c>
      <c r="L173" s="115" t="s">
        <v>351</v>
      </c>
      <c r="M173" s="115"/>
      <c r="N173" s="116"/>
      <c r="O173" s="116"/>
      <c r="P173" s="29">
        <v>250467.53</v>
      </c>
      <c r="Q173" s="115" t="s">
        <v>462</v>
      </c>
      <c r="R173" s="115"/>
      <c r="S173" s="31"/>
    </row>
    <row r="174" spans="1:19" ht="11.1" customHeight="1" x14ac:dyDescent="0.2">
      <c r="A174" s="117" t="s">
        <v>334</v>
      </c>
      <c r="B174" s="118"/>
      <c r="C174" s="118"/>
      <c r="D174" s="118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20"/>
    </row>
    <row r="175" spans="1:19" ht="11.85" customHeight="1" x14ac:dyDescent="0.2">
      <c r="A175" s="26"/>
      <c r="B175" s="121" t="s">
        <v>335</v>
      </c>
      <c r="C175" s="121"/>
      <c r="D175" s="121"/>
      <c r="E175" s="121"/>
      <c r="F175" s="30"/>
      <c r="G175" s="28">
        <v>66</v>
      </c>
      <c r="H175" s="29">
        <v>-264156.23</v>
      </c>
      <c r="I175" s="29">
        <v>350907553.64999998</v>
      </c>
      <c r="J175" s="29">
        <v>350907553.64999998</v>
      </c>
      <c r="K175" s="29">
        <v>334245790.70999998</v>
      </c>
      <c r="L175" s="115" t="s">
        <v>463</v>
      </c>
      <c r="M175" s="115"/>
      <c r="N175" s="116"/>
      <c r="O175" s="116"/>
      <c r="P175" s="29">
        <v>16687429.67</v>
      </c>
      <c r="Q175" s="115">
        <v>281614.36</v>
      </c>
      <c r="R175" s="115"/>
      <c r="S175" s="31"/>
    </row>
    <row r="176" spans="1:19" ht="11.1" customHeight="1" x14ac:dyDescent="0.2">
      <c r="A176" s="113" t="s">
        <v>336</v>
      </c>
      <c r="B176" s="114"/>
      <c r="C176" s="114"/>
      <c r="D176" s="114"/>
      <c r="E176" s="114"/>
      <c r="F176" s="30"/>
      <c r="G176" s="28">
        <v>66</v>
      </c>
      <c r="H176" s="29">
        <v>-264156.23</v>
      </c>
      <c r="I176" s="29">
        <v>350907553.64999998</v>
      </c>
      <c r="J176" s="29">
        <v>350907553.64999998</v>
      </c>
      <c r="K176" s="29">
        <v>334245790.70999998</v>
      </c>
      <c r="L176" s="115" t="s">
        <v>463</v>
      </c>
      <c r="M176" s="115"/>
      <c r="N176" s="116"/>
      <c r="O176" s="116"/>
      <c r="P176" s="29">
        <v>16687429.67</v>
      </c>
      <c r="Q176" s="115">
        <v>281614.36</v>
      </c>
      <c r="R176" s="115"/>
      <c r="S176" s="31"/>
    </row>
    <row r="177" spans="1:19" ht="11.85" customHeight="1" x14ac:dyDescent="0.2">
      <c r="A177" s="117" t="s">
        <v>337</v>
      </c>
      <c r="B177" s="118"/>
      <c r="C177" s="118"/>
      <c r="D177" s="118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20"/>
    </row>
    <row r="178" spans="1:19" ht="11.85" customHeight="1" x14ac:dyDescent="0.2">
      <c r="A178" s="26"/>
      <c r="B178" s="121" t="s">
        <v>338</v>
      </c>
      <c r="C178" s="121"/>
      <c r="D178" s="121"/>
      <c r="E178" s="121"/>
      <c r="F178" s="30"/>
      <c r="G178" s="28">
        <v>66</v>
      </c>
      <c r="H178" s="29" t="s">
        <v>146</v>
      </c>
      <c r="I178" s="29">
        <v>3868601.79</v>
      </c>
      <c r="J178" s="29">
        <v>3868601.79</v>
      </c>
      <c r="K178" s="29">
        <v>3678702.34</v>
      </c>
      <c r="L178" s="115" t="s">
        <v>464</v>
      </c>
      <c r="M178" s="115"/>
      <c r="N178" s="116"/>
      <c r="O178" s="116"/>
      <c r="P178" s="29">
        <v>189900.6</v>
      </c>
      <c r="Q178" s="115" t="s">
        <v>465</v>
      </c>
      <c r="R178" s="115"/>
      <c r="S178" s="31"/>
    </row>
    <row r="179" spans="1:19" ht="11.85" customHeight="1" x14ac:dyDescent="0.2">
      <c r="A179" s="113" t="s">
        <v>339</v>
      </c>
      <c r="B179" s="114"/>
      <c r="C179" s="114"/>
      <c r="D179" s="114"/>
      <c r="E179" s="114"/>
      <c r="F179" s="30"/>
      <c r="G179" s="28">
        <v>66</v>
      </c>
      <c r="H179" s="29" t="s">
        <v>146</v>
      </c>
      <c r="I179" s="29">
        <v>3868601.79</v>
      </c>
      <c r="J179" s="29">
        <v>3868601.79</v>
      </c>
      <c r="K179" s="29">
        <v>3678702.34</v>
      </c>
      <c r="L179" s="115" t="s">
        <v>464</v>
      </c>
      <c r="M179" s="115"/>
      <c r="N179" s="116"/>
      <c r="O179" s="116"/>
      <c r="P179" s="29">
        <v>189900.6</v>
      </c>
      <c r="Q179" s="115" t="s">
        <v>465</v>
      </c>
      <c r="R179" s="115"/>
      <c r="S179" s="31"/>
    </row>
    <row r="180" spans="1:19" ht="11.1" customHeight="1" x14ac:dyDescent="0.2">
      <c r="A180" s="122" t="s">
        <v>344</v>
      </c>
      <c r="B180" s="123"/>
      <c r="C180" s="123"/>
      <c r="D180" s="123"/>
      <c r="E180" s="123"/>
      <c r="F180" s="34">
        <v>205478</v>
      </c>
      <c r="G180" s="34">
        <v>205478</v>
      </c>
      <c r="H180" s="29">
        <v>525315.80000000005</v>
      </c>
      <c r="I180" s="29">
        <v>3192679445.3899999</v>
      </c>
      <c r="J180" s="29">
        <v>3192679445.3899999</v>
      </c>
      <c r="K180" s="29">
        <v>3032401902.54</v>
      </c>
      <c r="L180" s="115" t="s">
        <v>386</v>
      </c>
      <c r="M180" s="115"/>
      <c r="N180" s="124"/>
      <c r="O180" s="124"/>
      <c r="P180" s="29">
        <v>166233350.30000001</v>
      </c>
      <c r="Q180" s="115">
        <v>4314614.78</v>
      </c>
      <c r="R180" s="115"/>
      <c r="S180" s="31"/>
    </row>
    <row r="181" spans="1:19" ht="11.85" customHeight="1" x14ac:dyDescent="0.2">
      <c r="A181" s="125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126"/>
      <c r="O181" s="127">
        <v>161918735.52000001</v>
      </c>
      <c r="P181" s="128"/>
      <c r="Q181" s="128"/>
      <c r="R181" s="128"/>
      <c r="S181" s="129"/>
    </row>
    <row r="182" spans="1:19" ht="31.7" customHeight="1" x14ac:dyDescent="0.2">
      <c r="A182" s="130" t="s">
        <v>345</v>
      </c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</row>
    <row r="183" spans="1:19" ht="73.5" customHeight="1" x14ac:dyDescent="0.2"/>
    <row r="184" spans="1:19" ht="73.5" customHeight="1" x14ac:dyDescent="0.2"/>
    <row r="185" spans="1:19" ht="73.5" customHeight="1" x14ac:dyDescent="0.2"/>
    <row r="186" spans="1:19" ht="73.5" customHeight="1" x14ac:dyDescent="0.2"/>
    <row r="187" spans="1:19" ht="45.6" customHeight="1" x14ac:dyDescent="0.2"/>
    <row r="188" spans="1:19" ht="13.5" thickBot="1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</row>
  </sheetData>
  <mergeCells count="596">
    <mergeCell ref="A180:E180"/>
    <mergeCell ref="L180:M180"/>
    <mergeCell ref="N180:O180"/>
    <mergeCell ref="Q180:R180"/>
    <mergeCell ref="A181:N181"/>
    <mergeCell ref="O181:S181"/>
    <mergeCell ref="A182:S182"/>
    <mergeCell ref="A176:E176"/>
    <mergeCell ref="L176:M176"/>
    <mergeCell ref="N176:O176"/>
    <mergeCell ref="Q176:R176"/>
    <mergeCell ref="A177:D177"/>
    <mergeCell ref="E177:S177"/>
    <mergeCell ref="B178:E178"/>
    <mergeCell ref="L178:M178"/>
    <mergeCell ref="N178:O178"/>
    <mergeCell ref="Q178:R178"/>
    <mergeCell ref="A179:E179"/>
    <mergeCell ref="L179:M179"/>
    <mergeCell ref="N179:O179"/>
    <mergeCell ref="Q179:R179"/>
    <mergeCell ref="A174:D174"/>
    <mergeCell ref="E174:S174"/>
    <mergeCell ref="B175:E175"/>
    <mergeCell ref="L175:M175"/>
    <mergeCell ref="N175:O175"/>
    <mergeCell ref="Q175:R175"/>
    <mergeCell ref="B172:E172"/>
    <mergeCell ref="L172:M172"/>
    <mergeCell ref="N172:O172"/>
    <mergeCell ref="Q172:R172"/>
    <mergeCell ref="A173:E173"/>
    <mergeCell ref="L173:M173"/>
    <mergeCell ref="N173:O173"/>
    <mergeCell ref="Q173:R173"/>
    <mergeCell ref="A170:E170"/>
    <mergeCell ref="L170:M170"/>
    <mergeCell ref="N170:O170"/>
    <mergeCell ref="Q170:R170"/>
    <mergeCell ref="A171:D171"/>
    <mergeCell ref="E171:S171"/>
    <mergeCell ref="A168:D168"/>
    <mergeCell ref="E168:S168"/>
    <mergeCell ref="B169:E169"/>
    <mergeCell ref="L169:M169"/>
    <mergeCell ref="N169:O169"/>
    <mergeCell ref="Q169:R169"/>
    <mergeCell ref="B166:E166"/>
    <mergeCell ref="L166:M166"/>
    <mergeCell ref="N166:O166"/>
    <mergeCell ref="Q166:R166"/>
    <mergeCell ref="A167:E167"/>
    <mergeCell ref="L167:M167"/>
    <mergeCell ref="N167:O167"/>
    <mergeCell ref="Q167:R167"/>
    <mergeCell ref="A164:E164"/>
    <mergeCell ref="L164:M164"/>
    <mergeCell ref="N164:O164"/>
    <mergeCell ref="Q164:R164"/>
    <mergeCell ref="A165:D165"/>
    <mergeCell ref="E165:S165"/>
    <mergeCell ref="A162:D162"/>
    <mergeCell ref="E162:S162"/>
    <mergeCell ref="B163:E163"/>
    <mergeCell ref="L163:M163"/>
    <mergeCell ref="N163:O163"/>
    <mergeCell ref="Q163:R163"/>
    <mergeCell ref="B160:E160"/>
    <mergeCell ref="L160:M160"/>
    <mergeCell ref="N160:O160"/>
    <mergeCell ref="Q160:R160"/>
    <mergeCell ref="A161:E161"/>
    <mergeCell ref="L161:M161"/>
    <mergeCell ref="N161:O161"/>
    <mergeCell ref="Q161:R161"/>
    <mergeCell ref="A158:E158"/>
    <mergeCell ref="L158:M158"/>
    <mergeCell ref="N158:O158"/>
    <mergeCell ref="Q158:R158"/>
    <mergeCell ref="A159:D159"/>
    <mergeCell ref="E159:S159"/>
    <mergeCell ref="A156:D156"/>
    <mergeCell ref="E156:S156"/>
    <mergeCell ref="B157:E157"/>
    <mergeCell ref="L157:M157"/>
    <mergeCell ref="N157:O157"/>
    <mergeCell ref="Q157:R157"/>
    <mergeCell ref="B154:E154"/>
    <mergeCell ref="L154:M154"/>
    <mergeCell ref="N154:O154"/>
    <mergeCell ref="Q154:R154"/>
    <mergeCell ref="A155:E155"/>
    <mergeCell ref="L155:M155"/>
    <mergeCell ref="N155:O155"/>
    <mergeCell ref="Q155:R155"/>
    <mergeCell ref="A152:E152"/>
    <mergeCell ref="L152:M152"/>
    <mergeCell ref="N152:O152"/>
    <mergeCell ref="Q152:R152"/>
    <mergeCell ref="A153:D153"/>
    <mergeCell ref="E153:S153"/>
    <mergeCell ref="A150:D150"/>
    <mergeCell ref="E150:S150"/>
    <mergeCell ref="B151:E151"/>
    <mergeCell ref="L151:M151"/>
    <mergeCell ref="N151:O151"/>
    <mergeCell ref="Q151:R151"/>
    <mergeCell ref="B148:E148"/>
    <mergeCell ref="L148:M148"/>
    <mergeCell ref="N148:O148"/>
    <mergeCell ref="Q148:R148"/>
    <mergeCell ref="A149:E149"/>
    <mergeCell ref="L149:M149"/>
    <mergeCell ref="N149:O149"/>
    <mergeCell ref="Q149:R149"/>
    <mergeCell ref="A146:E146"/>
    <mergeCell ref="L146:M146"/>
    <mergeCell ref="N146:O146"/>
    <mergeCell ref="Q146:R146"/>
    <mergeCell ref="A147:D147"/>
    <mergeCell ref="E147:S147"/>
    <mergeCell ref="A144:D144"/>
    <mergeCell ref="E144:S144"/>
    <mergeCell ref="B145:E145"/>
    <mergeCell ref="L145:M145"/>
    <mergeCell ref="N145:O145"/>
    <mergeCell ref="Q145:R145"/>
    <mergeCell ref="B142:E142"/>
    <mergeCell ref="L142:M142"/>
    <mergeCell ref="N142:O142"/>
    <mergeCell ref="Q142:R142"/>
    <mergeCell ref="A143:E143"/>
    <mergeCell ref="L143:M143"/>
    <mergeCell ref="N143:O143"/>
    <mergeCell ref="Q143:R143"/>
    <mergeCell ref="A140:E140"/>
    <mergeCell ref="L140:M140"/>
    <mergeCell ref="N140:O140"/>
    <mergeCell ref="Q140:R140"/>
    <mergeCell ref="A141:D141"/>
    <mergeCell ref="E141:S141"/>
    <mergeCell ref="A138:D138"/>
    <mergeCell ref="E138:S138"/>
    <mergeCell ref="B139:E139"/>
    <mergeCell ref="L139:M139"/>
    <mergeCell ref="N139:O139"/>
    <mergeCell ref="Q139:R139"/>
    <mergeCell ref="B136:E136"/>
    <mergeCell ref="L136:M136"/>
    <mergeCell ref="N136:O136"/>
    <mergeCell ref="Q136:R136"/>
    <mergeCell ref="A137:E137"/>
    <mergeCell ref="L137:M137"/>
    <mergeCell ref="N137:O137"/>
    <mergeCell ref="Q137:R137"/>
    <mergeCell ref="A134:E134"/>
    <mergeCell ref="L134:M134"/>
    <mergeCell ref="N134:O134"/>
    <mergeCell ref="Q134:R134"/>
    <mergeCell ref="A135:D135"/>
    <mergeCell ref="E135:S135"/>
    <mergeCell ref="A132:D132"/>
    <mergeCell ref="E132:S132"/>
    <mergeCell ref="B133:E133"/>
    <mergeCell ref="L133:M133"/>
    <mergeCell ref="N133:O133"/>
    <mergeCell ref="Q133:R133"/>
    <mergeCell ref="B130:E130"/>
    <mergeCell ref="L130:M130"/>
    <mergeCell ref="N130:O130"/>
    <mergeCell ref="Q130:R130"/>
    <mergeCell ref="A131:E131"/>
    <mergeCell ref="L131:M131"/>
    <mergeCell ref="N131:O131"/>
    <mergeCell ref="Q131:R131"/>
    <mergeCell ref="A128:E128"/>
    <mergeCell ref="L128:M128"/>
    <mergeCell ref="N128:O128"/>
    <mergeCell ref="Q128:R128"/>
    <mergeCell ref="A129:D129"/>
    <mergeCell ref="E129:S129"/>
    <mergeCell ref="A126:D126"/>
    <mergeCell ref="E126:S126"/>
    <mergeCell ref="B127:E127"/>
    <mergeCell ref="L127:M127"/>
    <mergeCell ref="N127:O127"/>
    <mergeCell ref="Q127:R127"/>
    <mergeCell ref="B124:E124"/>
    <mergeCell ref="L124:M124"/>
    <mergeCell ref="N124:O124"/>
    <mergeCell ref="Q124:R124"/>
    <mergeCell ref="A125:E125"/>
    <mergeCell ref="L125:M125"/>
    <mergeCell ref="N125:O125"/>
    <mergeCell ref="Q125:R125"/>
    <mergeCell ref="A122:E122"/>
    <mergeCell ref="L122:M122"/>
    <mergeCell ref="N122:O122"/>
    <mergeCell ref="Q122:R122"/>
    <mergeCell ref="A123:D123"/>
    <mergeCell ref="E123:S123"/>
    <mergeCell ref="A120:D120"/>
    <mergeCell ref="E120:S120"/>
    <mergeCell ref="B121:E121"/>
    <mergeCell ref="L121:M121"/>
    <mergeCell ref="N121:O121"/>
    <mergeCell ref="Q121:R121"/>
    <mergeCell ref="B118:E118"/>
    <mergeCell ref="L118:M118"/>
    <mergeCell ref="N118:O118"/>
    <mergeCell ref="Q118:R118"/>
    <mergeCell ref="A119:E119"/>
    <mergeCell ref="L119:M119"/>
    <mergeCell ref="N119:O119"/>
    <mergeCell ref="Q119:R119"/>
    <mergeCell ref="A116:E116"/>
    <mergeCell ref="L116:M116"/>
    <mergeCell ref="N116:O116"/>
    <mergeCell ref="Q116:R116"/>
    <mergeCell ref="A117:D117"/>
    <mergeCell ref="E117:S117"/>
    <mergeCell ref="A114:D114"/>
    <mergeCell ref="E114:S114"/>
    <mergeCell ref="B115:E115"/>
    <mergeCell ref="L115:M115"/>
    <mergeCell ref="N115:O115"/>
    <mergeCell ref="Q115:R115"/>
    <mergeCell ref="B112:E112"/>
    <mergeCell ref="L112:M112"/>
    <mergeCell ref="N112:O112"/>
    <mergeCell ref="Q112:R112"/>
    <mergeCell ref="A113:E113"/>
    <mergeCell ref="L113:M113"/>
    <mergeCell ref="N113:O113"/>
    <mergeCell ref="Q113:R113"/>
    <mergeCell ref="A110:E110"/>
    <mergeCell ref="L110:M110"/>
    <mergeCell ref="N110:O110"/>
    <mergeCell ref="Q110:R110"/>
    <mergeCell ref="A111:D111"/>
    <mergeCell ref="E111:S111"/>
    <mergeCell ref="A108:D108"/>
    <mergeCell ref="E108:S108"/>
    <mergeCell ref="B109:E109"/>
    <mergeCell ref="L109:M109"/>
    <mergeCell ref="N109:O109"/>
    <mergeCell ref="Q109:R109"/>
    <mergeCell ref="B106:E106"/>
    <mergeCell ref="L106:M106"/>
    <mergeCell ref="N106:O106"/>
    <mergeCell ref="Q106:R106"/>
    <mergeCell ref="A107:E107"/>
    <mergeCell ref="L107:M107"/>
    <mergeCell ref="N107:O107"/>
    <mergeCell ref="Q107:R107"/>
    <mergeCell ref="A104:E104"/>
    <mergeCell ref="L104:M104"/>
    <mergeCell ref="N104:O104"/>
    <mergeCell ref="Q104:R104"/>
    <mergeCell ref="A105:D105"/>
    <mergeCell ref="E105:S105"/>
    <mergeCell ref="A102:D102"/>
    <mergeCell ref="E102:S102"/>
    <mergeCell ref="B103:E103"/>
    <mergeCell ref="L103:M103"/>
    <mergeCell ref="N103:O103"/>
    <mergeCell ref="Q103:R103"/>
    <mergeCell ref="B100:E100"/>
    <mergeCell ref="L100:M100"/>
    <mergeCell ref="N100:O100"/>
    <mergeCell ref="Q100:R100"/>
    <mergeCell ref="A101:E101"/>
    <mergeCell ref="L101:M101"/>
    <mergeCell ref="N101:O101"/>
    <mergeCell ref="Q101:R101"/>
    <mergeCell ref="A98:E98"/>
    <mergeCell ref="L98:M98"/>
    <mergeCell ref="N98:O98"/>
    <mergeCell ref="Q98:R98"/>
    <mergeCell ref="A99:D99"/>
    <mergeCell ref="E99:S99"/>
    <mergeCell ref="A96:D96"/>
    <mergeCell ref="E96:S96"/>
    <mergeCell ref="B97:E97"/>
    <mergeCell ref="L97:M97"/>
    <mergeCell ref="N97:O97"/>
    <mergeCell ref="Q97:R97"/>
    <mergeCell ref="B94:E94"/>
    <mergeCell ref="L94:M94"/>
    <mergeCell ref="N94:O94"/>
    <mergeCell ref="Q94:R94"/>
    <mergeCell ref="A95:E95"/>
    <mergeCell ref="L95:M95"/>
    <mergeCell ref="N95:O95"/>
    <mergeCell ref="Q95:R95"/>
    <mergeCell ref="A92:E92"/>
    <mergeCell ref="L92:M92"/>
    <mergeCell ref="N92:O92"/>
    <mergeCell ref="Q92:R92"/>
    <mergeCell ref="A93:D93"/>
    <mergeCell ref="E93:S93"/>
    <mergeCell ref="A90:D90"/>
    <mergeCell ref="E90:S90"/>
    <mergeCell ref="B91:E91"/>
    <mergeCell ref="L91:M91"/>
    <mergeCell ref="N91:O91"/>
    <mergeCell ref="Q91:R91"/>
    <mergeCell ref="B88:E88"/>
    <mergeCell ref="L88:M88"/>
    <mergeCell ref="N88:O88"/>
    <mergeCell ref="Q88:R88"/>
    <mergeCell ref="A89:E89"/>
    <mergeCell ref="L89:M89"/>
    <mergeCell ref="N89:O89"/>
    <mergeCell ref="Q89:R89"/>
    <mergeCell ref="A86:E86"/>
    <mergeCell ref="L86:M86"/>
    <mergeCell ref="N86:O86"/>
    <mergeCell ref="Q86:R86"/>
    <mergeCell ref="A87:D87"/>
    <mergeCell ref="E87:S87"/>
    <mergeCell ref="A84:D84"/>
    <mergeCell ref="E84:S84"/>
    <mergeCell ref="B85:E85"/>
    <mergeCell ref="L85:M85"/>
    <mergeCell ref="N85:O85"/>
    <mergeCell ref="Q85:R85"/>
    <mergeCell ref="B82:E82"/>
    <mergeCell ref="L82:M82"/>
    <mergeCell ref="N82:O82"/>
    <mergeCell ref="Q82:R82"/>
    <mergeCell ref="A83:E83"/>
    <mergeCell ref="L83:M83"/>
    <mergeCell ref="N83:O83"/>
    <mergeCell ref="Q83:R83"/>
    <mergeCell ref="A80:E80"/>
    <mergeCell ref="L80:M80"/>
    <mergeCell ref="N80:O80"/>
    <mergeCell ref="Q80:R80"/>
    <mergeCell ref="A81:D81"/>
    <mergeCell ref="E81:S81"/>
    <mergeCell ref="A78:D78"/>
    <mergeCell ref="E78:S78"/>
    <mergeCell ref="B79:E79"/>
    <mergeCell ref="L79:M79"/>
    <mergeCell ref="N79:O79"/>
    <mergeCell ref="Q79:R79"/>
    <mergeCell ref="B76:E76"/>
    <mergeCell ref="L76:M76"/>
    <mergeCell ref="N76:O76"/>
    <mergeCell ref="Q76:R76"/>
    <mergeCell ref="A77:E77"/>
    <mergeCell ref="L77:M77"/>
    <mergeCell ref="N77:O77"/>
    <mergeCell ref="Q77:R77"/>
    <mergeCell ref="A74:E74"/>
    <mergeCell ref="L74:M74"/>
    <mergeCell ref="N74:O74"/>
    <mergeCell ref="Q74:R74"/>
    <mergeCell ref="A75:D75"/>
    <mergeCell ref="E75:S75"/>
    <mergeCell ref="A72:D72"/>
    <mergeCell ref="E72:S72"/>
    <mergeCell ref="B73:E73"/>
    <mergeCell ref="L73:M73"/>
    <mergeCell ref="N73:O73"/>
    <mergeCell ref="Q73:R73"/>
    <mergeCell ref="B70:E70"/>
    <mergeCell ref="L70:M70"/>
    <mergeCell ref="N70:O70"/>
    <mergeCell ref="Q70:R70"/>
    <mergeCell ref="A71:E71"/>
    <mergeCell ref="L71:M71"/>
    <mergeCell ref="N71:O71"/>
    <mergeCell ref="Q71:R71"/>
    <mergeCell ref="A68:E68"/>
    <mergeCell ref="L68:M68"/>
    <mergeCell ref="N68:O68"/>
    <mergeCell ref="Q68:R68"/>
    <mergeCell ref="A69:D69"/>
    <mergeCell ref="E69:S69"/>
    <mergeCell ref="A66:D66"/>
    <mergeCell ref="E66:S66"/>
    <mergeCell ref="B67:E67"/>
    <mergeCell ref="L67:M67"/>
    <mergeCell ref="N67:O67"/>
    <mergeCell ref="Q67:R67"/>
    <mergeCell ref="B64:E64"/>
    <mergeCell ref="L64:M64"/>
    <mergeCell ref="N64:O64"/>
    <mergeCell ref="Q64:R64"/>
    <mergeCell ref="A65:E65"/>
    <mergeCell ref="L65:M65"/>
    <mergeCell ref="N65:O65"/>
    <mergeCell ref="Q65:R65"/>
    <mergeCell ref="A62:E62"/>
    <mergeCell ref="L62:M62"/>
    <mergeCell ref="N62:O62"/>
    <mergeCell ref="Q62:R62"/>
    <mergeCell ref="A63:D63"/>
    <mergeCell ref="E63:S63"/>
    <mergeCell ref="A60:D60"/>
    <mergeCell ref="E60:S60"/>
    <mergeCell ref="B61:E61"/>
    <mergeCell ref="L61:M61"/>
    <mergeCell ref="N61:O61"/>
    <mergeCell ref="Q61:R61"/>
    <mergeCell ref="B58:E58"/>
    <mergeCell ref="L58:M58"/>
    <mergeCell ref="N58:O58"/>
    <mergeCell ref="Q58:R58"/>
    <mergeCell ref="A59:E59"/>
    <mergeCell ref="L59:M59"/>
    <mergeCell ref="N59:O59"/>
    <mergeCell ref="Q59:R59"/>
    <mergeCell ref="A56:E56"/>
    <mergeCell ref="L56:M56"/>
    <mergeCell ref="N56:O56"/>
    <mergeCell ref="Q56:R56"/>
    <mergeCell ref="A57:D57"/>
    <mergeCell ref="E57:S57"/>
    <mergeCell ref="A54:D54"/>
    <mergeCell ref="E54:S54"/>
    <mergeCell ref="B55:E55"/>
    <mergeCell ref="L55:M55"/>
    <mergeCell ref="N55:O55"/>
    <mergeCell ref="Q55:R55"/>
    <mergeCell ref="B52:E52"/>
    <mergeCell ref="L52:M52"/>
    <mergeCell ref="N52:O52"/>
    <mergeCell ref="Q52:R52"/>
    <mergeCell ref="A53:E53"/>
    <mergeCell ref="L53:M53"/>
    <mergeCell ref="N53:O53"/>
    <mergeCell ref="Q53:R53"/>
    <mergeCell ref="A50:E50"/>
    <mergeCell ref="L50:M50"/>
    <mergeCell ref="N50:O50"/>
    <mergeCell ref="Q50:R50"/>
    <mergeCell ref="A51:D51"/>
    <mergeCell ref="E51:S51"/>
    <mergeCell ref="A48:D48"/>
    <mergeCell ref="E48:S48"/>
    <mergeCell ref="B49:E49"/>
    <mergeCell ref="L49:M49"/>
    <mergeCell ref="N49:O49"/>
    <mergeCell ref="Q49:R49"/>
    <mergeCell ref="B46:E46"/>
    <mergeCell ref="L46:M46"/>
    <mergeCell ref="N46:O46"/>
    <mergeCell ref="Q46:R46"/>
    <mergeCell ref="A47:E47"/>
    <mergeCell ref="L47:M47"/>
    <mergeCell ref="N47:O47"/>
    <mergeCell ref="Q47:R47"/>
    <mergeCell ref="A44:E44"/>
    <mergeCell ref="L44:M44"/>
    <mergeCell ref="N44:O44"/>
    <mergeCell ref="Q44:R44"/>
    <mergeCell ref="A45:D45"/>
    <mergeCell ref="E45:S45"/>
    <mergeCell ref="A42:D42"/>
    <mergeCell ref="E42:S42"/>
    <mergeCell ref="B43:E43"/>
    <mergeCell ref="L43:M43"/>
    <mergeCell ref="N43:O43"/>
    <mergeCell ref="Q43:R43"/>
    <mergeCell ref="B40:E40"/>
    <mergeCell ref="L40:M40"/>
    <mergeCell ref="N40:O40"/>
    <mergeCell ref="Q40:R40"/>
    <mergeCell ref="A41:E41"/>
    <mergeCell ref="L41:M41"/>
    <mergeCell ref="N41:O41"/>
    <mergeCell ref="Q41:R41"/>
    <mergeCell ref="A38:E38"/>
    <mergeCell ref="L38:M38"/>
    <mergeCell ref="N38:O38"/>
    <mergeCell ref="Q38:R38"/>
    <mergeCell ref="A39:D39"/>
    <mergeCell ref="E39:S39"/>
    <mergeCell ref="A36:D36"/>
    <mergeCell ref="E36:S36"/>
    <mergeCell ref="B37:E37"/>
    <mergeCell ref="L37:M37"/>
    <mergeCell ref="N37:O37"/>
    <mergeCell ref="Q37:R37"/>
    <mergeCell ref="B34:E34"/>
    <mergeCell ref="L34:M34"/>
    <mergeCell ref="N34:O34"/>
    <mergeCell ref="Q34:R34"/>
    <mergeCell ref="A35:E35"/>
    <mergeCell ref="L35:M35"/>
    <mergeCell ref="N35:O35"/>
    <mergeCell ref="Q35:R35"/>
    <mergeCell ref="A32:E32"/>
    <mergeCell ref="L32:M32"/>
    <mergeCell ref="N32:O32"/>
    <mergeCell ref="Q32:R32"/>
    <mergeCell ref="A33:D33"/>
    <mergeCell ref="E33:S33"/>
    <mergeCell ref="A30:D30"/>
    <mergeCell ref="E30:S30"/>
    <mergeCell ref="B31:E31"/>
    <mergeCell ref="L31:M31"/>
    <mergeCell ref="N31:O31"/>
    <mergeCell ref="Q31:R31"/>
    <mergeCell ref="B28:E28"/>
    <mergeCell ref="L28:M28"/>
    <mergeCell ref="N28:O28"/>
    <mergeCell ref="Q28:R28"/>
    <mergeCell ref="A29:E29"/>
    <mergeCell ref="L29:M29"/>
    <mergeCell ref="N29:O29"/>
    <mergeCell ref="Q29:R29"/>
    <mergeCell ref="A26:E26"/>
    <mergeCell ref="L26:M26"/>
    <mergeCell ref="N26:O26"/>
    <mergeCell ref="Q26:R26"/>
    <mergeCell ref="A27:D27"/>
    <mergeCell ref="E27:S27"/>
    <mergeCell ref="A24:D24"/>
    <mergeCell ref="E24:S24"/>
    <mergeCell ref="B25:E25"/>
    <mergeCell ref="L25:M25"/>
    <mergeCell ref="N25:O25"/>
    <mergeCell ref="Q25:R25"/>
    <mergeCell ref="B22:E22"/>
    <mergeCell ref="L22:M22"/>
    <mergeCell ref="N22:O22"/>
    <mergeCell ref="Q22:R22"/>
    <mergeCell ref="A23:E23"/>
    <mergeCell ref="L23:M23"/>
    <mergeCell ref="N23:O23"/>
    <mergeCell ref="Q23:R23"/>
    <mergeCell ref="A20:E20"/>
    <mergeCell ref="L20:M20"/>
    <mergeCell ref="N20:O20"/>
    <mergeCell ref="Q20:R20"/>
    <mergeCell ref="A21:D21"/>
    <mergeCell ref="E21:S21"/>
    <mergeCell ref="A18:D18"/>
    <mergeCell ref="E18:S18"/>
    <mergeCell ref="B19:E19"/>
    <mergeCell ref="L19:M19"/>
    <mergeCell ref="N19:O19"/>
    <mergeCell ref="Q19:R19"/>
    <mergeCell ref="B16:E16"/>
    <mergeCell ref="L16:M16"/>
    <mergeCell ref="N16:O16"/>
    <mergeCell ref="Q16:R16"/>
    <mergeCell ref="A17:E17"/>
    <mergeCell ref="L17:M17"/>
    <mergeCell ref="N17:O17"/>
    <mergeCell ref="Q17:R17"/>
    <mergeCell ref="A14:E14"/>
    <mergeCell ref="L14:M14"/>
    <mergeCell ref="N14:O14"/>
    <mergeCell ref="Q14:R14"/>
    <mergeCell ref="A15:D15"/>
    <mergeCell ref="E15:S15"/>
    <mergeCell ref="A12:D12"/>
    <mergeCell ref="E12:S12"/>
    <mergeCell ref="B13:E13"/>
    <mergeCell ref="L13:M13"/>
    <mergeCell ref="N13:O13"/>
    <mergeCell ref="Q13:R13"/>
    <mergeCell ref="L9:N11"/>
    <mergeCell ref="O9:S10"/>
    <mergeCell ref="A10:A11"/>
    <mergeCell ref="G10:G11"/>
    <mergeCell ref="O11:Q11"/>
    <mergeCell ref="R11:S11"/>
    <mergeCell ref="A8:A9"/>
    <mergeCell ref="B8:F11"/>
    <mergeCell ref="G8:G9"/>
    <mergeCell ref="I8:J8"/>
    <mergeCell ref="K8:N8"/>
    <mergeCell ref="O8:S8"/>
    <mergeCell ref="H9:H10"/>
    <mergeCell ref="I9:I11"/>
    <mergeCell ref="J9:J11"/>
    <mergeCell ref="K9:K11"/>
    <mergeCell ref="A5:B5"/>
    <mergeCell ref="O5:S5"/>
    <mergeCell ref="A6:C6"/>
    <mergeCell ref="D6:S6"/>
    <mergeCell ref="A7:C7"/>
    <mergeCell ref="D7:S7"/>
    <mergeCell ref="A1:B1"/>
    <mergeCell ref="C1:L2"/>
    <mergeCell ref="M1:S1"/>
    <mergeCell ref="A2:B4"/>
    <mergeCell ref="M2:S4"/>
    <mergeCell ref="C3:L3"/>
    <mergeCell ref="C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A415-377A-40FE-BEFA-4DDB81CFA57B}">
  <dimension ref="A1:S356"/>
  <sheetViews>
    <sheetView topLeftCell="A320" workbookViewId="0">
      <selection activeCell="L39" sqref="L39:M39"/>
    </sheetView>
  </sheetViews>
  <sheetFormatPr defaultRowHeight="12.75" x14ac:dyDescent="0.2"/>
  <cols>
    <col min="1" max="1" width="5" style="13" customWidth="1"/>
    <col min="2" max="2" width="15.140625" style="13" customWidth="1"/>
    <col min="3" max="3" width="2" style="13" customWidth="1"/>
    <col min="4" max="4" width="37.5703125" style="13" customWidth="1"/>
    <col min="5" max="5" width="0.85546875" style="13" customWidth="1"/>
    <col min="6" max="6" width="2" style="13" customWidth="1"/>
    <col min="7" max="7" width="8.140625" style="13" customWidth="1"/>
    <col min="8" max="8" width="11.140625" style="13" customWidth="1"/>
    <col min="9" max="9" width="10.140625" style="13" customWidth="1"/>
    <col min="10" max="11" width="12.5703125" style="13" customWidth="1"/>
    <col min="12" max="12" width="6.5703125" style="13" customWidth="1"/>
    <col min="13" max="15" width="0.5703125" style="13" customWidth="1"/>
    <col min="16" max="16" width="9.140625" style="13"/>
    <col min="17" max="17" width="0.5703125" style="13" customWidth="1"/>
    <col min="18" max="18" width="9.7109375" style="13" customWidth="1"/>
    <col min="19" max="19" width="0.5703125" style="13" customWidth="1"/>
    <col min="20" max="256" width="9.140625" style="13"/>
    <col min="257" max="257" width="5" style="13" customWidth="1"/>
    <col min="258" max="258" width="15.140625" style="13" customWidth="1"/>
    <col min="259" max="259" width="2" style="13" customWidth="1"/>
    <col min="260" max="260" width="37.5703125" style="13" customWidth="1"/>
    <col min="261" max="261" width="0.85546875" style="13" customWidth="1"/>
    <col min="262" max="262" width="2" style="13" customWidth="1"/>
    <col min="263" max="263" width="8.140625" style="13" customWidth="1"/>
    <col min="264" max="264" width="11.140625" style="13" customWidth="1"/>
    <col min="265" max="265" width="10.140625" style="13" customWidth="1"/>
    <col min="266" max="266" width="10" style="13" customWidth="1"/>
    <col min="267" max="267" width="10.140625" style="13" customWidth="1"/>
    <col min="268" max="268" width="6.5703125" style="13" customWidth="1"/>
    <col min="269" max="271" width="0.5703125" style="13" customWidth="1"/>
    <col min="272" max="272" width="9.140625" style="13"/>
    <col min="273" max="273" width="0.5703125" style="13" customWidth="1"/>
    <col min="274" max="274" width="9.7109375" style="13" customWidth="1"/>
    <col min="275" max="275" width="0.5703125" style="13" customWidth="1"/>
    <col min="276" max="512" width="9.140625" style="13"/>
    <col min="513" max="513" width="5" style="13" customWidth="1"/>
    <col min="514" max="514" width="15.140625" style="13" customWidth="1"/>
    <col min="515" max="515" width="2" style="13" customWidth="1"/>
    <col min="516" max="516" width="37.5703125" style="13" customWidth="1"/>
    <col min="517" max="517" width="0.85546875" style="13" customWidth="1"/>
    <col min="518" max="518" width="2" style="13" customWidth="1"/>
    <col min="519" max="519" width="8.140625" style="13" customWidth="1"/>
    <col min="520" max="520" width="11.140625" style="13" customWidth="1"/>
    <col min="521" max="521" width="10.140625" style="13" customWidth="1"/>
    <col min="522" max="522" width="10" style="13" customWidth="1"/>
    <col min="523" max="523" width="10.140625" style="13" customWidth="1"/>
    <col min="524" max="524" width="6.5703125" style="13" customWidth="1"/>
    <col min="525" max="527" width="0.5703125" style="13" customWidth="1"/>
    <col min="528" max="528" width="9.140625" style="13"/>
    <col min="529" max="529" width="0.5703125" style="13" customWidth="1"/>
    <col min="530" max="530" width="9.7109375" style="13" customWidth="1"/>
    <col min="531" max="531" width="0.5703125" style="13" customWidth="1"/>
    <col min="532" max="768" width="9.140625" style="13"/>
    <col min="769" max="769" width="5" style="13" customWidth="1"/>
    <col min="770" max="770" width="15.140625" style="13" customWidth="1"/>
    <col min="771" max="771" width="2" style="13" customWidth="1"/>
    <col min="772" max="772" width="37.5703125" style="13" customWidth="1"/>
    <col min="773" max="773" width="0.85546875" style="13" customWidth="1"/>
    <col min="774" max="774" width="2" style="13" customWidth="1"/>
    <col min="775" max="775" width="8.140625" style="13" customWidth="1"/>
    <col min="776" max="776" width="11.140625" style="13" customWidth="1"/>
    <col min="777" max="777" width="10.140625" style="13" customWidth="1"/>
    <col min="778" max="778" width="10" style="13" customWidth="1"/>
    <col min="779" max="779" width="10.140625" style="13" customWidth="1"/>
    <col min="780" max="780" width="6.5703125" style="13" customWidth="1"/>
    <col min="781" max="783" width="0.5703125" style="13" customWidth="1"/>
    <col min="784" max="784" width="9.140625" style="13"/>
    <col min="785" max="785" width="0.5703125" style="13" customWidth="1"/>
    <col min="786" max="786" width="9.7109375" style="13" customWidth="1"/>
    <col min="787" max="787" width="0.5703125" style="13" customWidth="1"/>
    <col min="788" max="1024" width="9.140625" style="13"/>
    <col min="1025" max="1025" width="5" style="13" customWidth="1"/>
    <col min="1026" max="1026" width="15.140625" style="13" customWidth="1"/>
    <col min="1027" max="1027" width="2" style="13" customWidth="1"/>
    <col min="1028" max="1028" width="37.5703125" style="13" customWidth="1"/>
    <col min="1029" max="1029" width="0.85546875" style="13" customWidth="1"/>
    <col min="1030" max="1030" width="2" style="13" customWidth="1"/>
    <col min="1031" max="1031" width="8.140625" style="13" customWidth="1"/>
    <col min="1032" max="1032" width="11.140625" style="13" customWidth="1"/>
    <col min="1033" max="1033" width="10.140625" style="13" customWidth="1"/>
    <col min="1034" max="1034" width="10" style="13" customWidth="1"/>
    <col min="1035" max="1035" width="10.140625" style="13" customWidth="1"/>
    <col min="1036" max="1036" width="6.5703125" style="13" customWidth="1"/>
    <col min="1037" max="1039" width="0.5703125" style="13" customWidth="1"/>
    <col min="1040" max="1040" width="9.140625" style="13"/>
    <col min="1041" max="1041" width="0.5703125" style="13" customWidth="1"/>
    <col min="1042" max="1042" width="9.7109375" style="13" customWidth="1"/>
    <col min="1043" max="1043" width="0.5703125" style="13" customWidth="1"/>
    <col min="1044" max="1280" width="9.140625" style="13"/>
    <col min="1281" max="1281" width="5" style="13" customWidth="1"/>
    <col min="1282" max="1282" width="15.140625" style="13" customWidth="1"/>
    <col min="1283" max="1283" width="2" style="13" customWidth="1"/>
    <col min="1284" max="1284" width="37.5703125" style="13" customWidth="1"/>
    <col min="1285" max="1285" width="0.85546875" style="13" customWidth="1"/>
    <col min="1286" max="1286" width="2" style="13" customWidth="1"/>
    <col min="1287" max="1287" width="8.140625" style="13" customWidth="1"/>
    <col min="1288" max="1288" width="11.140625" style="13" customWidth="1"/>
    <col min="1289" max="1289" width="10.140625" style="13" customWidth="1"/>
    <col min="1290" max="1290" width="10" style="13" customWidth="1"/>
    <col min="1291" max="1291" width="10.140625" style="13" customWidth="1"/>
    <col min="1292" max="1292" width="6.5703125" style="13" customWidth="1"/>
    <col min="1293" max="1295" width="0.5703125" style="13" customWidth="1"/>
    <col min="1296" max="1296" width="9.140625" style="13"/>
    <col min="1297" max="1297" width="0.5703125" style="13" customWidth="1"/>
    <col min="1298" max="1298" width="9.7109375" style="13" customWidth="1"/>
    <col min="1299" max="1299" width="0.5703125" style="13" customWidth="1"/>
    <col min="1300" max="1536" width="9.140625" style="13"/>
    <col min="1537" max="1537" width="5" style="13" customWidth="1"/>
    <col min="1538" max="1538" width="15.140625" style="13" customWidth="1"/>
    <col min="1539" max="1539" width="2" style="13" customWidth="1"/>
    <col min="1540" max="1540" width="37.5703125" style="13" customWidth="1"/>
    <col min="1541" max="1541" width="0.85546875" style="13" customWidth="1"/>
    <col min="1542" max="1542" width="2" style="13" customWidth="1"/>
    <col min="1543" max="1543" width="8.140625" style="13" customWidth="1"/>
    <col min="1544" max="1544" width="11.140625" style="13" customWidth="1"/>
    <col min="1545" max="1545" width="10.140625" style="13" customWidth="1"/>
    <col min="1546" max="1546" width="10" style="13" customWidth="1"/>
    <col min="1547" max="1547" width="10.140625" style="13" customWidth="1"/>
    <col min="1548" max="1548" width="6.5703125" style="13" customWidth="1"/>
    <col min="1549" max="1551" width="0.5703125" style="13" customWidth="1"/>
    <col min="1552" max="1552" width="9.140625" style="13"/>
    <col min="1553" max="1553" width="0.5703125" style="13" customWidth="1"/>
    <col min="1554" max="1554" width="9.7109375" style="13" customWidth="1"/>
    <col min="1555" max="1555" width="0.5703125" style="13" customWidth="1"/>
    <col min="1556" max="1792" width="9.140625" style="13"/>
    <col min="1793" max="1793" width="5" style="13" customWidth="1"/>
    <col min="1794" max="1794" width="15.140625" style="13" customWidth="1"/>
    <col min="1795" max="1795" width="2" style="13" customWidth="1"/>
    <col min="1796" max="1796" width="37.5703125" style="13" customWidth="1"/>
    <col min="1797" max="1797" width="0.85546875" style="13" customWidth="1"/>
    <col min="1798" max="1798" width="2" style="13" customWidth="1"/>
    <col min="1799" max="1799" width="8.140625" style="13" customWidth="1"/>
    <col min="1800" max="1800" width="11.140625" style="13" customWidth="1"/>
    <col min="1801" max="1801" width="10.140625" style="13" customWidth="1"/>
    <col min="1802" max="1802" width="10" style="13" customWidth="1"/>
    <col min="1803" max="1803" width="10.140625" style="13" customWidth="1"/>
    <col min="1804" max="1804" width="6.5703125" style="13" customWidth="1"/>
    <col min="1805" max="1807" width="0.5703125" style="13" customWidth="1"/>
    <col min="1808" max="1808" width="9.140625" style="13"/>
    <col min="1809" max="1809" width="0.5703125" style="13" customWidth="1"/>
    <col min="1810" max="1810" width="9.7109375" style="13" customWidth="1"/>
    <col min="1811" max="1811" width="0.5703125" style="13" customWidth="1"/>
    <col min="1812" max="2048" width="9.140625" style="13"/>
    <col min="2049" max="2049" width="5" style="13" customWidth="1"/>
    <col min="2050" max="2050" width="15.140625" style="13" customWidth="1"/>
    <col min="2051" max="2051" width="2" style="13" customWidth="1"/>
    <col min="2052" max="2052" width="37.5703125" style="13" customWidth="1"/>
    <col min="2053" max="2053" width="0.85546875" style="13" customWidth="1"/>
    <col min="2054" max="2054" width="2" style="13" customWidth="1"/>
    <col min="2055" max="2055" width="8.140625" style="13" customWidth="1"/>
    <col min="2056" max="2056" width="11.140625" style="13" customWidth="1"/>
    <col min="2057" max="2057" width="10.140625" style="13" customWidth="1"/>
    <col min="2058" max="2058" width="10" style="13" customWidth="1"/>
    <col min="2059" max="2059" width="10.140625" style="13" customWidth="1"/>
    <col min="2060" max="2060" width="6.5703125" style="13" customWidth="1"/>
    <col min="2061" max="2063" width="0.5703125" style="13" customWidth="1"/>
    <col min="2064" max="2064" width="9.140625" style="13"/>
    <col min="2065" max="2065" width="0.5703125" style="13" customWidth="1"/>
    <col min="2066" max="2066" width="9.7109375" style="13" customWidth="1"/>
    <col min="2067" max="2067" width="0.5703125" style="13" customWidth="1"/>
    <col min="2068" max="2304" width="9.140625" style="13"/>
    <col min="2305" max="2305" width="5" style="13" customWidth="1"/>
    <col min="2306" max="2306" width="15.140625" style="13" customWidth="1"/>
    <col min="2307" max="2307" width="2" style="13" customWidth="1"/>
    <col min="2308" max="2308" width="37.5703125" style="13" customWidth="1"/>
    <col min="2309" max="2309" width="0.85546875" style="13" customWidth="1"/>
    <col min="2310" max="2310" width="2" style="13" customWidth="1"/>
    <col min="2311" max="2311" width="8.140625" style="13" customWidth="1"/>
    <col min="2312" max="2312" width="11.140625" style="13" customWidth="1"/>
    <col min="2313" max="2313" width="10.140625" style="13" customWidth="1"/>
    <col min="2314" max="2314" width="10" style="13" customWidth="1"/>
    <col min="2315" max="2315" width="10.140625" style="13" customWidth="1"/>
    <col min="2316" max="2316" width="6.5703125" style="13" customWidth="1"/>
    <col min="2317" max="2319" width="0.5703125" style="13" customWidth="1"/>
    <col min="2320" max="2320" width="9.140625" style="13"/>
    <col min="2321" max="2321" width="0.5703125" style="13" customWidth="1"/>
    <col min="2322" max="2322" width="9.7109375" style="13" customWidth="1"/>
    <col min="2323" max="2323" width="0.5703125" style="13" customWidth="1"/>
    <col min="2324" max="2560" width="9.140625" style="13"/>
    <col min="2561" max="2561" width="5" style="13" customWidth="1"/>
    <col min="2562" max="2562" width="15.140625" style="13" customWidth="1"/>
    <col min="2563" max="2563" width="2" style="13" customWidth="1"/>
    <col min="2564" max="2564" width="37.5703125" style="13" customWidth="1"/>
    <col min="2565" max="2565" width="0.85546875" style="13" customWidth="1"/>
    <col min="2566" max="2566" width="2" style="13" customWidth="1"/>
    <col min="2567" max="2567" width="8.140625" style="13" customWidth="1"/>
    <col min="2568" max="2568" width="11.140625" style="13" customWidth="1"/>
    <col min="2569" max="2569" width="10.140625" style="13" customWidth="1"/>
    <col min="2570" max="2570" width="10" style="13" customWidth="1"/>
    <col min="2571" max="2571" width="10.140625" style="13" customWidth="1"/>
    <col min="2572" max="2572" width="6.5703125" style="13" customWidth="1"/>
    <col min="2573" max="2575" width="0.5703125" style="13" customWidth="1"/>
    <col min="2576" max="2576" width="9.140625" style="13"/>
    <col min="2577" max="2577" width="0.5703125" style="13" customWidth="1"/>
    <col min="2578" max="2578" width="9.7109375" style="13" customWidth="1"/>
    <col min="2579" max="2579" width="0.5703125" style="13" customWidth="1"/>
    <col min="2580" max="2816" width="9.140625" style="13"/>
    <col min="2817" max="2817" width="5" style="13" customWidth="1"/>
    <col min="2818" max="2818" width="15.140625" style="13" customWidth="1"/>
    <col min="2819" max="2819" width="2" style="13" customWidth="1"/>
    <col min="2820" max="2820" width="37.5703125" style="13" customWidth="1"/>
    <col min="2821" max="2821" width="0.85546875" style="13" customWidth="1"/>
    <col min="2822" max="2822" width="2" style="13" customWidth="1"/>
    <col min="2823" max="2823" width="8.140625" style="13" customWidth="1"/>
    <col min="2824" max="2824" width="11.140625" style="13" customWidth="1"/>
    <col min="2825" max="2825" width="10.140625" style="13" customWidth="1"/>
    <col min="2826" max="2826" width="10" style="13" customWidth="1"/>
    <col min="2827" max="2827" width="10.140625" style="13" customWidth="1"/>
    <col min="2828" max="2828" width="6.5703125" style="13" customWidth="1"/>
    <col min="2829" max="2831" width="0.5703125" style="13" customWidth="1"/>
    <col min="2832" max="2832" width="9.140625" style="13"/>
    <col min="2833" max="2833" width="0.5703125" style="13" customWidth="1"/>
    <col min="2834" max="2834" width="9.7109375" style="13" customWidth="1"/>
    <col min="2835" max="2835" width="0.5703125" style="13" customWidth="1"/>
    <col min="2836" max="3072" width="9.140625" style="13"/>
    <col min="3073" max="3073" width="5" style="13" customWidth="1"/>
    <col min="3074" max="3074" width="15.140625" style="13" customWidth="1"/>
    <col min="3075" max="3075" width="2" style="13" customWidth="1"/>
    <col min="3076" max="3076" width="37.5703125" style="13" customWidth="1"/>
    <col min="3077" max="3077" width="0.85546875" style="13" customWidth="1"/>
    <col min="3078" max="3078" width="2" style="13" customWidth="1"/>
    <col min="3079" max="3079" width="8.140625" style="13" customWidth="1"/>
    <col min="3080" max="3080" width="11.140625" style="13" customWidth="1"/>
    <col min="3081" max="3081" width="10.140625" style="13" customWidth="1"/>
    <col min="3082" max="3082" width="10" style="13" customWidth="1"/>
    <col min="3083" max="3083" width="10.140625" style="13" customWidth="1"/>
    <col min="3084" max="3084" width="6.5703125" style="13" customWidth="1"/>
    <col min="3085" max="3087" width="0.5703125" style="13" customWidth="1"/>
    <col min="3088" max="3088" width="9.140625" style="13"/>
    <col min="3089" max="3089" width="0.5703125" style="13" customWidth="1"/>
    <col min="3090" max="3090" width="9.7109375" style="13" customWidth="1"/>
    <col min="3091" max="3091" width="0.5703125" style="13" customWidth="1"/>
    <col min="3092" max="3328" width="9.140625" style="13"/>
    <col min="3329" max="3329" width="5" style="13" customWidth="1"/>
    <col min="3330" max="3330" width="15.140625" style="13" customWidth="1"/>
    <col min="3331" max="3331" width="2" style="13" customWidth="1"/>
    <col min="3332" max="3332" width="37.5703125" style="13" customWidth="1"/>
    <col min="3333" max="3333" width="0.85546875" style="13" customWidth="1"/>
    <col min="3334" max="3334" width="2" style="13" customWidth="1"/>
    <col min="3335" max="3335" width="8.140625" style="13" customWidth="1"/>
    <col min="3336" max="3336" width="11.140625" style="13" customWidth="1"/>
    <col min="3337" max="3337" width="10.140625" style="13" customWidth="1"/>
    <col min="3338" max="3338" width="10" style="13" customWidth="1"/>
    <col min="3339" max="3339" width="10.140625" style="13" customWidth="1"/>
    <col min="3340" max="3340" width="6.5703125" style="13" customWidth="1"/>
    <col min="3341" max="3343" width="0.5703125" style="13" customWidth="1"/>
    <col min="3344" max="3344" width="9.140625" style="13"/>
    <col min="3345" max="3345" width="0.5703125" style="13" customWidth="1"/>
    <col min="3346" max="3346" width="9.7109375" style="13" customWidth="1"/>
    <col min="3347" max="3347" width="0.5703125" style="13" customWidth="1"/>
    <col min="3348" max="3584" width="9.140625" style="13"/>
    <col min="3585" max="3585" width="5" style="13" customWidth="1"/>
    <col min="3586" max="3586" width="15.140625" style="13" customWidth="1"/>
    <col min="3587" max="3587" width="2" style="13" customWidth="1"/>
    <col min="3588" max="3588" width="37.5703125" style="13" customWidth="1"/>
    <col min="3589" max="3589" width="0.85546875" style="13" customWidth="1"/>
    <col min="3590" max="3590" width="2" style="13" customWidth="1"/>
    <col min="3591" max="3591" width="8.140625" style="13" customWidth="1"/>
    <col min="3592" max="3592" width="11.140625" style="13" customWidth="1"/>
    <col min="3593" max="3593" width="10.140625" style="13" customWidth="1"/>
    <col min="3594" max="3594" width="10" style="13" customWidth="1"/>
    <col min="3595" max="3595" width="10.140625" style="13" customWidth="1"/>
    <col min="3596" max="3596" width="6.5703125" style="13" customWidth="1"/>
    <col min="3597" max="3599" width="0.5703125" style="13" customWidth="1"/>
    <col min="3600" max="3600" width="9.140625" style="13"/>
    <col min="3601" max="3601" width="0.5703125" style="13" customWidth="1"/>
    <col min="3602" max="3602" width="9.7109375" style="13" customWidth="1"/>
    <col min="3603" max="3603" width="0.5703125" style="13" customWidth="1"/>
    <col min="3604" max="3840" width="9.140625" style="13"/>
    <col min="3841" max="3841" width="5" style="13" customWidth="1"/>
    <col min="3842" max="3842" width="15.140625" style="13" customWidth="1"/>
    <col min="3843" max="3843" width="2" style="13" customWidth="1"/>
    <col min="3844" max="3844" width="37.5703125" style="13" customWidth="1"/>
    <col min="3845" max="3845" width="0.85546875" style="13" customWidth="1"/>
    <col min="3846" max="3846" width="2" style="13" customWidth="1"/>
    <col min="3847" max="3847" width="8.140625" style="13" customWidth="1"/>
    <col min="3848" max="3848" width="11.140625" style="13" customWidth="1"/>
    <col min="3849" max="3849" width="10.140625" style="13" customWidth="1"/>
    <col min="3850" max="3850" width="10" style="13" customWidth="1"/>
    <col min="3851" max="3851" width="10.140625" style="13" customWidth="1"/>
    <col min="3852" max="3852" width="6.5703125" style="13" customWidth="1"/>
    <col min="3853" max="3855" width="0.5703125" style="13" customWidth="1"/>
    <col min="3856" max="3856" width="9.140625" style="13"/>
    <col min="3857" max="3857" width="0.5703125" style="13" customWidth="1"/>
    <col min="3858" max="3858" width="9.7109375" style="13" customWidth="1"/>
    <col min="3859" max="3859" width="0.5703125" style="13" customWidth="1"/>
    <col min="3860" max="4096" width="9.140625" style="13"/>
    <col min="4097" max="4097" width="5" style="13" customWidth="1"/>
    <col min="4098" max="4098" width="15.140625" style="13" customWidth="1"/>
    <col min="4099" max="4099" width="2" style="13" customWidth="1"/>
    <col min="4100" max="4100" width="37.5703125" style="13" customWidth="1"/>
    <col min="4101" max="4101" width="0.85546875" style="13" customWidth="1"/>
    <col min="4102" max="4102" width="2" style="13" customWidth="1"/>
    <col min="4103" max="4103" width="8.140625" style="13" customWidth="1"/>
    <col min="4104" max="4104" width="11.140625" style="13" customWidth="1"/>
    <col min="4105" max="4105" width="10.140625" style="13" customWidth="1"/>
    <col min="4106" max="4106" width="10" style="13" customWidth="1"/>
    <col min="4107" max="4107" width="10.140625" style="13" customWidth="1"/>
    <col min="4108" max="4108" width="6.5703125" style="13" customWidth="1"/>
    <col min="4109" max="4111" width="0.5703125" style="13" customWidth="1"/>
    <col min="4112" max="4112" width="9.140625" style="13"/>
    <col min="4113" max="4113" width="0.5703125" style="13" customWidth="1"/>
    <col min="4114" max="4114" width="9.7109375" style="13" customWidth="1"/>
    <col min="4115" max="4115" width="0.5703125" style="13" customWidth="1"/>
    <col min="4116" max="4352" width="9.140625" style="13"/>
    <col min="4353" max="4353" width="5" style="13" customWidth="1"/>
    <col min="4354" max="4354" width="15.140625" style="13" customWidth="1"/>
    <col min="4355" max="4355" width="2" style="13" customWidth="1"/>
    <col min="4356" max="4356" width="37.5703125" style="13" customWidth="1"/>
    <col min="4357" max="4357" width="0.85546875" style="13" customWidth="1"/>
    <col min="4358" max="4358" width="2" style="13" customWidth="1"/>
    <col min="4359" max="4359" width="8.140625" style="13" customWidth="1"/>
    <col min="4360" max="4360" width="11.140625" style="13" customWidth="1"/>
    <col min="4361" max="4361" width="10.140625" style="13" customWidth="1"/>
    <col min="4362" max="4362" width="10" style="13" customWidth="1"/>
    <col min="4363" max="4363" width="10.140625" style="13" customWidth="1"/>
    <col min="4364" max="4364" width="6.5703125" style="13" customWidth="1"/>
    <col min="4365" max="4367" width="0.5703125" style="13" customWidth="1"/>
    <col min="4368" max="4368" width="9.140625" style="13"/>
    <col min="4369" max="4369" width="0.5703125" style="13" customWidth="1"/>
    <col min="4370" max="4370" width="9.7109375" style="13" customWidth="1"/>
    <col min="4371" max="4371" width="0.5703125" style="13" customWidth="1"/>
    <col min="4372" max="4608" width="9.140625" style="13"/>
    <col min="4609" max="4609" width="5" style="13" customWidth="1"/>
    <col min="4610" max="4610" width="15.140625" style="13" customWidth="1"/>
    <col min="4611" max="4611" width="2" style="13" customWidth="1"/>
    <col min="4612" max="4612" width="37.5703125" style="13" customWidth="1"/>
    <col min="4613" max="4613" width="0.85546875" style="13" customWidth="1"/>
    <col min="4614" max="4614" width="2" style="13" customWidth="1"/>
    <col min="4615" max="4615" width="8.140625" style="13" customWidth="1"/>
    <col min="4616" max="4616" width="11.140625" style="13" customWidth="1"/>
    <col min="4617" max="4617" width="10.140625" style="13" customWidth="1"/>
    <col min="4618" max="4618" width="10" style="13" customWidth="1"/>
    <col min="4619" max="4619" width="10.140625" style="13" customWidth="1"/>
    <col min="4620" max="4620" width="6.5703125" style="13" customWidth="1"/>
    <col min="4621" max="4623" width="0.5703125" style="13" customWidth="1"/>
    <col min="4624" max="4624" width="9.140625" style="13"/>
    <col min="4625" max="4625" width="0.5703125" style="13" customWidth="1"/>
    <col min="4626" max="4626" width="9.7109375" style="13" customWidth="1"/>
    <col min="4627" max="4627" width="0.5703125" style="13" customWidth="1"/>
    <col min="4628" max="4864" width="9.140625" style="13"/>
    <col min="4865" max="4865" width="5" style="13" customWidth="1"/>
    <col min="4866" max="4866" width="15.140625" style="13" customWidth="1"/>
    <col min="4867" max="4867" width="2" style="13" customWidth="1"/>
    <col min="4868" max="4868" width="37.5703125" style="13" customWidth="1"/>
    <col min="4869" max="4869" width="0.85546875" style="13" customWidth="1"/>
    <col min="4870" max="4870" width="2" style="13" customWidth="1"/>
    <col min="4871" max="4871" width="8.140625" style="13" customWidth="1"/>
    <col min="4872" max="4872" width="11.140625" style="13" customWidth="1"/>
    <col min="4873" max="4873" width="10.140625" style="13" customWidth="1"/>
    <col min="4874" max="4874" width="10" style="13" customWidth="1"/>
    <col min="4875" max="4875" width="10.140625" style="13" customWidth="1"/>
    <col min="4876" max="4876" width="6.5703125" style="13" customWidth="1"/>
    <col min="4877" max="4879" width="0.5703125" style="13" customWidth="1"/>
    <col min="4880" max="4880" width="9.140625" style="13"/>
    <col min="4881" max="4881" width="0.5703125" style="13" customWidth="1"/>
    <col min="4882" max="4882" width="9.7109375" style="13" customWidth="1"/>
    <col min="4883" max="4883" width="0.5703125" style="13" customWidth="1"/>
    <col min="4884" max="5120" width="9.140625" style="13"/>
    <col min="5121" max="5121" width="5" style="13" customWidth="1"/>
    <col min="5122" max="5122" width="15.140625" style="13" customWidth="1"/>
    <col min="5123" max="5123" width="2" style="13" customWidth="1"/>
    <col min="5124" max="5124" width="37.5703125" style="13" customWidth="1"/>
    <col min="5125" max="5125" width="0.85546875" style="13" customWidth="1"/>
    <col min="5126" max="5126" width="2" style="13" customWidth="1"/>
    <col min="5127" max="5127" width="8.140625" style="13" customWidth="1"/>
    <col min="5128" max="5128" width="11.140625" style="13" customWidth="1"/>
    <col min="5129" max="5129" width="10.140625" style="13" customWidth="1"/>
    <col min="5130" max="5130" width="10" style="13" customWidth="1"/>
    <col min="5131" max="5131" width="10.140625" style="13" customWidth="1"/>
    <col min="5132" max="5132" width="6.5703125" style="13" customWidth="1"/>
    <col min="5133" max="5135" width="0.5703125" style="13" customWidth="1"/>
    <col min="5136" max="5136" width="9.140625" style="13"/>
    <col min="5137" max="5137" width="0.5703125" style="13" customWidth="1"/>
    <col min="5138" max="5138" width="9.7109375" style="13" customWidth="1"/>
    <col min="5139" max="5139" width="0.5703125" style="13" customWidth="1"/>
    <col min="5140" max="5376" width="9.140625" style="13"/>
    <col min="5377" max="5377" width="5" style="13" customWidth="1"/>
    <col min="5378" max="5378" width="15.140625" style="13" customWidth="1"/>
    <col min="5379" max="5379" width="2" style="13" customWidth="1"/>
    <col min="5380" max="5380" width="37.5703125" style="13" customWidth="1"/>
    <col min="5381" max="5381" width="0.85546875" style="13" customWidth="1"/>
    <col min="5382" max="5382" width="2" style="13" customWidth="1"/>
    <col min="5383" max="5383" width="8.140625" style="13" customWidth="1"/>
    <col min="5384" max="5384" width="11.140625" style="13" customWidth="1"/>
    <col min="5385" max="5385" width="10.140625" style="13" customWidth="1"/>
    <col min="5386" max="5386" width="10" style="13" customWidth="1"/>
    <col min="5387" max="5387" width="10.140625" style="13" customWidth="1"/>
    <col min="5388" max="5388" width="6.5703125" style="13" customWidth="1"/>
    <col min="5389" max="5391" width="0.5703125" style="13" customWidth="1"/>
    <col min="5392" max="5392" width="9.140625" style="13"/>
    <col min="5393" max="5393" width="0.5703125" style="13" customWidth="1"/>
    <col min="5394" max="5394" width="9.7109375" style="13" customWidth="1"/>
    <col min="5395" max="5395" width="0.5703125" style="13" customWidth="1"/>
    <col min="5396" max="5632" width="9.140625" style="13"/>
    <col min="5633" max="5633" width="5" style="13" customWidth="1"/>
    <col min="5634" max="5634" width="15.140625" style="13" customWidth="1"/>
    <col min="5635" max="5635" width="2" style="13" customWidth="1"/>
    <col min="5636" max="5636" width="37.5703125" style="13" customWidth="1"/>
    <col min="5637" max="5637" width="0.85546875" style="13" customWidth="1"/>
    <col min="5638" max="5638" width="2" style="13" customWidth="1"/>
    <col min="5639" max="5639" width="8.140625" style="13" customWidth="1"/>
    <col min="5640" max="5640" width="11.140625" style="13" customWidth="1"/>
    <col min="5641" max="5641" width="10.140625" style="13" customWidth="1"/>
    <col min="5642" max="5642" width="10" style="13" customWidth="1"/>
    <col min="5643" max="5643" width="10.140625" style="13" customWidth="1"/>
    <col min="5644" max="5644" width="6.5703125" style="13" customWidth="1"/>
    <col min="5645" max="5647" width="0.5703125" style="13" customWidth="1"/>
    <col min="5648" max="5648" width="9.140625" style="13"/>
    <col min="5649" max="5649" width="0.5703125" style="13" customWidth="1"/>
    <col min="5650" max="5650" width="9.7109375" style="13" customWidth="1"/>
    <col min="5651" max="5651" width="0.5703125" style="13" customWidth="1"/>
    <col min="5652" max="5888" width="9.140625" style="13"/>
    <col min="5889" max="5889" width="5" style="13" customWidth="1"/>
    <col min="5890" max="5890" width="15.140625" style="13" customWidth="1"/>
    <col min="5891" max="5891" width="2" style="13" customWidth="1"/>
    <col min="5892" max="5892" width="37.5703125" style="13" customWidth="1"/>
    <col min="5893" max="5893" width="0.85546875" style="13" customWidth="1"/>
    <col min="5894" max="5894" width="2" style="13" customWidth="1"/>
    <col min="5895" max="5895" width="8.140625" style="13" customWidth="1"/>
    <col min="5896" max="5896" width="11.140625" style="13" customWidth="1"/>
    <col min="5897" max="5897" width="10.140625" style="13" customWidth="1"/>
    <col min="5898" max="5898" width="10" style="13" customWidth="1"/>
    <col min="5899" max="5899" width="10.140625" style="13" customWidth="1"/>
    <col min="5900" max="5900" width="6.5703125" style="13" customWidth="1"/>
    <col min="5901" max="5903" width="0.5703125" style="13" customWidth="1"/>
    <col min="5904" max="5904" width="9.140625" style="13"/>
    <col min="5905" max="5905" width="0.5703125" style="13" customWidth="1"/>
    <col min="5906" max="5906" width="9.7109375" style="13" customWidth="1"/>
    <col min="5907" max="5907" width="0.5703125" style="13" customWidth="1"/>
    <col min="5908" max="6144" width="9.140625" style="13"/>
    <col min="6145" max="6145" width="5" style="13" customWidth="1"/>
    <col min="6146" max="6146" width="15.140625" style="13" customWidth="1"/>
    <col min="6147" max="6147" width="2" style="13" customWidth="1"/>
    <col min="6148" max="6148" width="37.5703125" style="13" customWidth="1"/>
    <col min="6149" max="6149" width="0.85546875" style="13" customWidth="1"/>
    <col min="6150" max="6150" width="2" style="13" customWidth="1"/>
    <col min="6151" max="6151" width="8.140625" style="13" customWidth="1"/>
    <col min="6152" max="6152" width="11.140625" style="13" customWidth="1"/>
    <col min="6153" max="6153" width="10.140625" style="13" customWidth="1"/>
    <col min="6154" max="6154" width="10" style="13" customWidth="1"/>
    <col min="6155" max="6155" width="10.140625" style="13" customWidth="1"/>
    <col min="6156" max="6156" width="6.5703125" style="13" customWidth="1"/>
    <col min="6157" max="6159" width="0.5703125" style="13" customWidth="1"/>
    <col min="6160" max="6160" width="9.140625" style="13"/>
    <col min="6161" max="6161" width="0.5703125" style="13" customWidth="1"/>
    <col min="6162" max="6162" width="9.7109375" style="13" customWidth="1"/>
    <col min="6163" max="6163" width="0.5703125" style="13" customWidth="1"/>
    <col min="6164" max="6400" width="9.140625" style="13"/>
    <col min="6401" max="6401" width="5" style="13" customWidth="1"/>
    <col min="6402" max="6402" width="15.140625" style="13" customWidth="1"/>
    <col min="6403" max="6403" width="2" style="13" customWidth="1"/>
    <col min="6404" max="6404" width="37.5703125" style="13" customWidth="1"/>
    <col min="6405" max="6405" width="0.85546875" style="13" customWidth="1"/>
    <col min="6406" max="6406" width="2" style="13" customWidth="1"/>
    <col min="6407" max="6407" width="8.140625" style="13" customWidth="1"/>
    <col min="6408" max="6408" width="11.140625" style="13" customWidth="1"/>
    <col min="6409" max="6409" width="10.140625" style="13" customWidth="1"/>
    <col min="6410" max="6410" width="10" style="13" customWidth="1"/>
    <col min="6411" max="6411" width="10.140625" style="13" customWidth="1"/>
    <col min="6412" max="6412" width="6.5703125" style="13" customWidth="1"/>
    <col min="6413" max="6415" width="0.5703125" style="13" customWidth="1"/>
    <col min="6416" max="6416" width="9.140625" style="13"/>
    <col min="6417" max="6417" width="0.5703125" style="13" customWidth="1"/>
    <col min="6418" max="6418" width="9.7109375" style="13" customWidth="1"/>
    <col min="6419" max="6419" width="0.5703125" style="13" customWidth="1"/>
    <col min="6420" max="6656" width="9.140625" style="13"/>
    <col min="6657" max="6657" width="5" style="13" customWidth="1"/>
    <col min="6658" max="6658" width="15.140625" style="13" customWidth="1"/>
    <col min="6659" max="6659" width="2" style="13" customWidth="1"/>
    <col min="6660" max="6660" width="37.5703125" style="13" customWidth="1"/>
    <col min="6661" max="6661" width="0.85546875" style="13" customWidth="1"/>
    <col min="6662" max="6662" width="2" style="13" customWidth="1"/>
    <col min="6663" max="6663" width="8.140625" style="13" customWidth="1"/>
    <col min="6664" max="6664" width="11.140625" style="13" customWidth="1"/>
    <col min="6665" max="6665" width="10.140625" style="13" customWidth="1"/>
    <col min="6666" max="6666" width="10" style="13" customWidth="1"/>
    <col min="6667" max="6667" width="10.140625" style="13" customWidth="1"/>
    <col min="6668" max="6668" width="6.5703125" style="13" customWidth="1"/>
    <col min="6669" max="6671" width="0.5703125" style="13" customWidth="1"/>
    <col min="6672" max="6672" width="9.140625" style="13"/>
    <col min="6673" max="6673" width="0.5703125" style="13" customWidth="1"/>
    <col min="6674" max="6674" width="9.7109375" style="13" customWidth="1"/>
    <col min="6675" max="6675" width="0.5703125" style="13" customWidth="1"/>
    <col min="6676" max="6912" width="9.140625" style="13"/>
    <col min="6913" max="6913" width="5" style="13" customWidth="1"/>
    <col min="6914" max="6914" width="15.140625" style="13" customWidth="1"/>
    <col min="6915" max="6915" width="2" style="13" customWidth="1"/>
    <col min="6916" max="6916" width="37.5703125" style="13" customWidth="1"/>
    <col min="6917" max="6917" width="0.85546875" style="13" customWidth="1"/>
    <col min="6918" max="6918" width="2" style="13" customWidth="1"/>
    <col min="6919" max="6919" width="8.140625" style="13" customWidth="1"/>
    <col min="6920" max="6920" width="11.140625" style="13" customWidth="1"/>
    <col min="6921" max="6921" width="10.140625" style="13" customWidth="1"/>
    <col min="6922" max="6922" width="10" style="13" customWidth="1"/>
    <col min="6923" max="6923" width="10.140625" style="13" customWidth="1"/>
    <col min="6924" max="6924" width="6.5703125" style="13" customWidth="1"/>
    <col min="6925" max="6927" width="0.5703125" style="13" customWidth="1"/>
    <col min="6928" max="6928" width="9.140625" style="13"/>
    <col min="6929" max="6929" width="0.5703125" style="13" customWidth="1"/>
    <col min="6930" max="6930" width="9.7109375" style="13" customWidth="1"/>
    <col min="6931" max="6931" width="0.5703125" style="13" customWidth="1"/>
    <col min="6932" max="7168" width="9.140625" style="13"/>
    <col min="7169" max="7169" width="5" style="13" customWidth="1"/>
    <col min="7170" max="7170" width="15.140625" style="13" customWidth="1"/>
    <col min="7171" max="7171" width="2" style="13" customWidth="1"/>
    <col min="7172" max="7172" width="37.5703125" style="13" customWidth="1"/>
    <col min="7173" max="7173" width="0.85546875" style="13" customWidth="1"/>
    <col min="7174" max="7174" width="2" style="13" customWidth="1"/>
    <col min="7175" max="7175" width="8.140625" style="13" customWidth="1"/>
    <col min="7176" max="7176" width="11.140625" style="13" customWidth="1"/>
    <col min="7177" max="7177" width="10.140625" style="13" customWidth="1"/>
    <col min="7178" max="7178" width="10" style="13" customWidth="1"/>
    <col min="7179" max="7179" width="10.140625" style="13" customWidth="1"/>
    <col min="7180" max="7180" width="6.5703125" style="13" customWidth="1"/>
    <col min="7181" max="7183" width="0.5703125" style="13" customWidth="1"/>
    <col min="7184" max="7184" width="9.140625" style="13"/>
    <col min="7185" max="7185" width="0.5703125" style="13" customWidth="1"/>
    <col min="7186" max="7186" width="9.7109375" style="13" customWidth="1"/>
    <col min="7187" max="7187" width="0.5703125" style="13" customWidth="1"/>
    <col min="7188" max="7424" width="9.140625" style="13"/>
    <col min="7425" max="7425" width="5" style="13" customWidth="1"/>
    <col min="7426" max="7426" width="15.140625" style="13" customWidth="1"/>
    <col min="7427" max="7427" width="2" style="13" customWidth="1"/>
    <col min="7428" max="7428" width="37.5703125" style="13" customWidth="1"/>
    <col min="7429" max="7429" width="0.85546875" style="13" customWidth="1"/>
    <col min="7430" max="7430" width="2" style="13" customWidth="1"/>
    <col min="7431" max="7431" width="8.140625" style="13" customWidth="1"/>
    <col min="7432" max="7432" width="11.140625" style="13" customWidth="1"/>
    <col min="7433" max="7433" width="10.140625" style="13" customWidth="1"/>
    <col min="7434" max="7434" width="10" style="13" customWidth="1"/>
    <col min="7435" max="7435" width="10.140625" style="13" customWidth="1"/>
    <col min="7436" max="7436" width="6.5703125" style="13" customWidth="1"/>
    <col min="7437" max="7439" width="0.5703125" style="13" customWidth="1"/>
    <col min="7440" max="7440" width="9.140625" style="13"/>
    <col min="7441" max="7441" width="0.5703125" style="13" customWidth="1"/>
    <col min="7442" max="7442" width="9.7109375" style="13" customWidth="1"/>
    <col min="7443" max="7443" width="0.5703125" style="13" customWidth="1"/>
    <col min="7444" max="7680" width="9.140625" style="13"/>
    <col min="7681" max="7681" width="5" style="13" customWidth="1"/>
    <col min="7682" max="7682" width="15.140625" style="13" customWidth="1"/>
    <col min="7683" max="7683" width="2" style="13" customWidth="1"/>
    <col min="7684" max="7684" width="37.5703125" style="13" customWidth="1"/>
    <col min="7685" max="7685" width="0.85546875" style="13" customWidth="1"/>
    <col min="7686" max="7686" width="2" style="13" customWidth="1"/>
    <col min="7687" max="7687" width="8.140625" style="13" customWidth="1"/>
    <col min="7688" max="7688" width="11.140625" style="13" customWidth="1"/>
    <col min="7689" max="7689" width="10.140625" style="13" customWidth="1"/>
    <col min="7690" max="7690" width="10" style="13" customWidth="1"/>
    <col min="7691" max="7691" width="10.140625" style="13" customWidth="1"/>
    <col min="7692" max="7692" width="6.5703125" style="13" customWidth="1"/>
    <col min="7693" max="7695" width="0.5703125" style="13" customWidth="1"/>
    <col min="7696" max="7696" width="9.140625" style="13"/>
    <col min="7697" max="7697" width="0.5703125" style="13" customWidth="1"/>
    <col min="7698" max="7698" width="9.7109375" style="13" customWidth="1"/>
    <col min="7699" max="7699" width="0.5703125" style="13" customWidth="1"/>
    <col min="7700" max="7936" width="9.140625" style="13"/>
    <col min="7937" max="7937" width="5" style="13" customWidth="1"/>
    <col min="7938" max="7938" width="15.140625" style="13" customWidth="1"/>
    <col min="7939" max="7939" width="2" style="13" customWidth="1"/>
    <col min="7940" max="7940" width="37.5703125" style="13" customWidth="1"/>
    <col min="7941" max="7941" width="0.85546875" style="13" customWidth="1"/>
    <col min="7942" max="7942" width="2" style="13" customWidth="1"/>
    <col min="7943" max="7943" width="8.140625" style="13" customWidth="1"/>
    <col min="7944" max="7944" width="11.140625" style="13" customWidth="1"/>
    <col min="7945" max="7945" width="10.140625" style="13" customWidth="1"/>
    <col min="7946" max="7946" width="10" style="13" customWidth="1"/>
    <col min="7947" max="7947" width="10.140625" style="13" customWidth="1"/>
    <col min="7948" max="7948" width="6.5703125" style="13" customWidth="1"/>
    <col min="7949" max="7951" width="0.5703125" style="13" customWidth="1"/>
    <col min="7952" max="7952" width="9.140625" style="13"/>
    <col min="7953" max="7953" width="0.5703125" style="13" customWidth="1"/>
    <col min="7954" max="7954" width="9.7109375" style="13" customWidth="1"/>
    <col min="7955" max="7955" width="0.5703125" style="13" customWidth="1"/>
    <col min="7956" max="8192" width="9.140625" style="13"/>
    <col min="8193" max="8193" width="5" style="13" customWidth="1"/>
    <col min="8194" max="8194" width="15.140625" style="13" customWidth="1"/>
    <col min="8195" max="8195" width="2" style="13" customWidth="1"/>
    <col min="8196" max="8196" width="37.5703125" style="13" customWidth="1"/>
    <col min="8197" max="8197" width="0.85546875" style="13" customWidth="1"/>
    <col min="8198" max="8198" width="2" style="13" customWidth="1"/>
    <col min="8199" max="8199" width="8.140625" style="13" customWidth="1"/>
    <col min="8200" max="8200" width="11.140625" style="13" customWidth="1"/>
    <col min="8201" max="8201" width="10.140625" style="13" customWidth="1"/>
    <col min="8202" max="8202" width="10" style="13" customWidth="1"/>
    <col min="8203" max="8203" width="10.140625" style="13" customWidth="1"/>
    <col min="8204" max="8204" width="6.5703125" style="13" customWidth="1"/>
    <col min="8205" max="8207" width="0.5703125" style="13" customWidth="1"/>
    <col min="8208" max="8208" width="9.140625" style="13"/>
    <col min="8209" max="8209" width="0.5703125" style="13" customWidth="1"/>
    <col min="8210" max="8210" width="9.7109375" style="13" customWidth="1"/>
    <col min="8211" max="8211" width="0.5703125" style="13" customWidth="1"/>
    <col min="8212" max="8448" width="9.140625" style="13"/>
    <col min="8449" max="8449" width="5" style="13" customWidth="1"/>
    <col min="8450" max="8450" width="15.140625" style="13" customWidth="1"/>
    <col min="8451" max="8451" width="2" style="13" customWidth="1"/>
    <col min="8452" max="8452" width="37.5703125" style="13" customWidth="1"/>
    <col min="8453" max="8453" width="0.85546875" style="13" customWidth="1"/>
    <col min="8454" max="8454" width="2" style="13" customWidth="1"/>
    <col min="8455" max="8455" width="8.140625" style="13" customWidth="1"/>
    <col min="8456" max="8456" width="11.140625" style="13" customWidth="1"/>
    <col min="8457" max="8457" width="10.140625" style="13" customWidth="1"/>
    <col min="8458" max="8458" width="10" style="13" customWidth="1"/>
    <col min="8459" max="8459" width="10.140625" style="13" customWidth="1"/>
    <col min="8460" max="8460" width="6.5703125" style="13" customWidth="1"/>
    <col min="8461" max="8463" width="0.5703125" style="13" customWidth="1"/>
    <col min="8464" max="8464" width="9.140625" style="13"/>
    <col min="8465" max="8465" width="0.5703125" style="13" customWidth="1"/>
    <col min="8466" max="8466" width="9.7109375" style="13" customWidth="1"/>
    <col min="8467" max="8467" width="0.5703125" style="13" customWidth="1"/>
    <col min="8468" max="8704" width="9.140625" style="13"/>
    <col min="8705" max="8705" width="5" style="13" customWidth="1"/>
    <col min="8706" max="8706" width="15.140625" style="13" customWidth="1"/>
    <col min="8707" max="8707" width="2" style="13" customWidth="1"/>
    <col min="8708" max="8708" width="37.5703125" style="13" customWidth="1"/>
    <col min="8709" max="8709" width="0.85546875" style="13" customWidth="1"/>
    <col min="8710" max="8710" width="2" style="13" customWidth="1"/>
    <col min="8711" max="8711" width="8.140625" style="13" customWidth="1"/>
    <col min="8712" max="8712" width="11.140625" style="13" customWidth="1"/>
    <col min="8713" max="8713" width="10.140625" style="13" customWidth="1"/>
    <col min="8714" max="8714" width="10" style="13" customWidth="1"/>
    <col min="8715" max="8715" width="10.140625" style="13" customWidth="1"/>
    <col min="8716" max="8716" width="6.5703125" style="13" customWidth="1"/>
    <col min="8717" max="8719" width="0.5703125" style="13" customWidth="1"/>
    <col min="8720" max="8720" width="9.140625" style="13"/>
    <col min="8721" max="8721" width="0.5703125" style="13" customWidth="1"/>
    <col min="8722" max="8722" width="9.7109375" style="13" customWidth="1"/>
    <col min="8723" max="8723" width="0.5703125" style="13" customWidth="1"/>
    <col min="8724" max="8960" width="9.140625" style="13"/>
    <col min="8961" max="8961" width="5" style="13" customWidth="1"/>
    <col min="8962" max="8962" width="15.140625" style="13" customWidth="1"/>
    <col min="8963" max="8963" width="2" style="13" customWidth="1"/>
    <col min="8964" max="8964" width="37.5703125" style="13" customWidth="1"/>
    <col min="8965" max="8965" width="0.85546875" style="13" customWidth="1"/>
    <col min="8966" max="8966" width="2" style="13" customWidth="1"/>
    <col min="8967" max="8967" width="8.140625" style="13" customWidth="1"/>
    <col min="8968" max="8968" width="11.140625" style="13" customWidth="1"/>
    <col min="8969" max="8969" width="10.140625" style="13" customWidth="1"/>
    <col min="8970" max="8970" width="10" style="13" customWidth="1"/>
    <col min="8971" max="8971" width="10.140625" style="13" customWidth="1"/>
    <col min="8972" max="8972" width="6.5703125" style="13" customWidth="1"/>
    <col min="8973" max="8975" width="0.5703125" style="13" customWidth="1"/>
    <col min="8976" max="8976" width="9.140625" style="13"/>
    <col min="8977" max="8977" width="0.5703125" style="13" customWidth="1"/>
    <col min="8978" max="8978" width="9.7109375" style="13" customWidth="1"/>
    <col min="8979" max="8979" width="0.5703125" style="13" customWidth="1"/>
    <col min="8980" max="9216" width="9.140625" style="13"/>
    <col min="9217" max="9217" width="5" style="13" customWidth="1"/>
    <col min="9218" max="9218" width="15.140625" style="13" customWidth="1"/>
    <col min="9219" max="9219" width="2" style="13" customWidth="1"/>
    <col min="9220" max="9220" width="37.5703125" style="13" customWidth="1"/>
    <col min="9221" max="9221" width="0.85546875" style="13" customWidth="1"/>
    <col min="9222" max="9222" width="2" style="13" customWidth="1"/>
    <col min="9223" max="9223" width="8.140625" style="13" customWidth="1"/>
    <col min="9224" max="9224" width="11.140625" style="13" customWidth="1"/>
    <col min="9225" max="9225" width="10.140625" style="13" customWidth="1"/>
    <col min="9226" max="9226" width="10" style="13" customWidth="1"/>
    <col min="9227" max="9227" width="10.140625" style="13" customWidth="1"/>
    <col min="9228" max="9228" width="6.5703125" style="13" customWidth="1"/>
    <col min="9229" max="9231" width="0.5703125" style="13" customWidth="1"/>
    <col min="9232" max="9232" width="9.140625" style="13"/>
    <col min="9233" max="9233" width="0.5703125" style="13" customWidth="1"/>
    <col min="9234" max="9234" width="9.7109375" style="13" customWidth="1"/>
    <col min="9235" max="9235" width="0.5703125" style="13" customWidth="1"/>
    <col min="9236" max="9472" width="9.140625" style="13"/>
    <col min="9473" max="9473" width="5" style="13" customWidth="1"/>
    <col min="9474" max="9474" width="15.140625" style="13" customWidth="1"/>
    <col min="9475" max="9475" width="2" style="13" customWidth="1"/>
    <col min="9476" max="9476" width="37.5703125" style="13" customWidth="1"/>
    <col min="9477" max="9477" width="0.85546875" style="13" customWidth="1"/>
    <col min="9478" max="9478" width="2" style="13" customWidth="1"/>
    <col min="9479" max="9479" width="8.140625" style="13" customWidth="1"/>
    <col min="9480" max="9480" width="11.140625" style="13" customWidth="1"/>
    <col min="9481" max="9481" width="10.140625" style="13" customWidth="1"/>
    <col min="9482" max="9482" width="10" style="13" customWidth="1"/>
    <col min="9483" max="9483" width="10.140625" style="13" customWidth="1"/>
    <col min="9484" max="9484" width="6.5703125" style="13" customWidth="1"/>
    <col min="9485" max="9487" width="0.5703125" style="13" customWidth="1"/>
    <col min="9488" max="9488" width="9.140625" style="13"/>
    <col min="9489" max="9489" width="0.5703125" style="13" customWidth="1"/>
    <col min="9490" max="9490" width="9.7109375" style="13" customWidth="1"/>
    <col min="9491" max="9491" width="0.5703125" style="13" customWidth="1"/>
    <col min="9492" max="9728" width="9.140625" style="13"/>
    <col min="9729" max="9729" width="5" style="13" customWidth="1"/>
    <col min="9730" max="9730" width="15.140625" style="13" customWidth="1"/>
    <col min="9731" max="9731" width="2" style="13" customWidth="1"/>
    <col min="9732" max="9732" width="37.5703125" style="13" customWidth="1"/>
    <col min="9733" max="9733" width="0.85546875" style="13" customWidth="1"/>
    <col min="9734" max="9734" width="2" style="13" customWidth="1"/>
    <col min="9735" max="9735" width="8.140625" style="13" customWidth="1"/>
    <col min="9736" max="9736" width="11.140625" style="13" customWidth="1"/>
    <col min="9737" max="9737" width="10.140625" style="13" customWidth="1"/>
    <col min="9738" max="9738" width="10" style="13" customWidth="1"/>
    <col min="9739" max="9739" width="10.140625" style="13" customWidth="1"/>
    <col min="9740" max="9740" width="6.5703125" style="13" customWidth="1"/>
    <col min="9741" max="9743" width="0.5703125" style="13" customWidth="1"/>
    <col min="9744" max="9744" width="9.140625" style="13"/>
    <col min="9745" max="9745" width="0.5703125" style="13" customWidth="1"/>
    <col min="9746" max="9746" width="9.7109375" style="13" customWidth="1"/>
    <col min="9747" max="9747" width="0.5703125" style="13" customWidth="1"/>
    <col min="9748" max="9984" width="9.140625" style="13"/>
    <col min="9985" max="9985" width="5" style="13" customWidth="1"/>
    <col min="9986" max="9986" width="15.140625" style="13" customWidth="1"/>
    <col min="9987" max="9987" width="2" style="13" customWidth="1"/>
    <col min="9988" max="9988" width="37.5703125" style="13" customWidth="1"/>
    <col min="9989" max="9989" width="0.85546875" style="13" customWidth="1"/>
    <col min="9990" max="9990" width="2" style="13" customWidth="1"/>
    <col min="9991" max="9991" width="8.140625" style="13" customWidth="1"/>
    <col min="9992" max="9992" width="11.140625" style="13" customWidth="1"/>
    <col min="9993" max="9993" width="10.140625" style="13" customWidth="1"/>
    <col min="9994" max="9994" width="10" style="13" customWidth="1"/>
    <col min="9995" max="9995" width="10.140625" style="13" customWidth="1"/>
    <col min="9996" max="9996" width="6.5703125" style="13" customWidth="1"/>
    <col min="9997" max="9999" width="0.5703125" style="13" customWidth="1"/>
    <col min="10000" max="10000" width="9.140625" style="13"/>
    <col min="10001" max="10001" width="0.5703125" style="13" customWidth="1"/>
    <col min="10002" max="10002" width="9.7109375" style="13" customWidth="1"/>
    <col min="10003" max="10003" width="0.5703125" style="13" customWidth="1"/>
    <col min="10004" max="10240" width="9.140625" style="13"/>
    <col min="10241" max="10241" width="5" style="13" customWidth="1"/>
    <col min="10242" max="10242" width="15.140625" style="13" customWidth="1"/>
    <col min="10243" max="10243" width="2" style="13" customWidth="1"/>
    <col min="10244" max="10244" width="37.5703125" style="13" customWidth="1"/>
    <col min="10245" max="10245" width="0.85546875" style="13" customWidth="1"/>
    <col min="10246" max="10246" width="2" style="13" customWidth="1"/>
    <col min="10247" max="10247" width="8.140625" style="13" customWidth="1"/>
    <col min="10248" max="10248" width="11.140625" style="13" customWidth="1"/>
    <col min="10249" max="10249" width="10.140625" style="13" customWidth="1"/>
    <col min="10250" max="10250" width="10" style="13" customWidth="1"/>
    <col min="10251" max="10251" width="10.140625" style="13" customWidth="1"/>
    <col min="10252" max="10252" width="6.5703125" style="13" customWidth="1"/>
    <col min="10253" max="10255" width="0.5703125" style="13" customWidth="1"/>
    <col min="10256" max="10256" width="9.140625" style="13"/>
    <col min="10257" max="10257" width="0.5703125" style="13" customWidth="1"/>
    <col min="10258" max="10258" width="9.7109375" style="13" customWidth="1"/>
    <col min="10259" max="10259" width="0.5703125" style="13" customWidth="1"/>
    <col min="10260" max="10496" width="9.140625" style="13"/>
    <col min="10497" max="10497" width="5" style="13" customWidth="1"/>
    <col min="10498" max="10498" width="15.140625" style="13" customWidth="1"/>
    <col min="10499" max="10499" width="2" style="13" customWidth="1"/>
    <col min="10500" max="10500" width="37.5703125" style="13" customWidth="1"/>
    <col min="10501" max="10501" width="0.85546875" style="13" customWidth="1"/>
    <col min="10502" max="10502" width="2" style="13" customWidth="1"/>
    <col min="10503" max="10503" width="8.140625" style="13" customWidth="1"/>
    <col min="10504" max="10504" width="11.140625" style="13" customWidth="1"/>
    <col min="10505" max="10505" width="10.140625" style="13" customWidth="1"/>
    <col min="10506" max="10506" width="10" style="13" customWidth="1"/>
    <col min="10507" max="10507" width="10.140625" style="13" customWidth="1"/>
    <col min="10508" max="10508" width="6.5703125" style="13" customWidth="1"/>
    <col min="10509" max="10511" width="0.5703125" style="13" customWidth="1"/>
    <col min="10512" max="10512" width="9.140625" style="13"/>
    <col min="10513" max="10513" width="0.5703125" style="13" customWidth="1"/>
    <col min="10514" max="10514" width="9.7109375" style="13" customWidth="1"/>
    <col min="10515" max="10515" width="0.5703125" style="13" customWidth="1"/>
    <col min="10516" max="10752" width="9.140625" style="13"/>
    <col min="10753" max="10753" width="5" style="13" customWidth="1"/>
    <col min="10754" max="10754" width="15.140625" style="13" customWidth="1"/>
    <col min="10755" max="10755" width="2" style="13" customWidth="1"/>
    <col min="10756" max="10756" width="37.5703125" style="13" customWidth="1"/>
    <col min="10757" max="10757" width="0.85546875" style="13" customWidth="1"/>
    <col min="10758" max="10758" width="2" style="13" customWidth="1"/>
    <col min="10759" max="10759" width="8.140625" style="13" customWidth="1"/>
    <col min="10760" max="10760" width="11.140625" style="13" customWidth="1"/>
    <col min="10761" max="10761" width="10.140625" style="13" customWidth="1"/>
    <col min="10762" max="10762" width="10" style="13" customWidth="1"/>
    <col min="10763" max="10763" width="10.140625" style="13" customWidth="1"/>
    <col min="10764" max="10764" width="6.5703125" style="13" customWidth="1"/>
    <col min="10765" max="10767" width="0.5703125" style="13" customWidth="1"/>
    <col min="10768" max="10768" width="9.140625" style="13"/>
    <col min="10769" max="10769" width="0.5703125" style="13" customWidth="1"/>
    <col min="10770" max="10770" width="9.7109375" style="13" customWidth="1"/>
    <col min="10771" max="10771" width="0.5703125" style="13" customWidth="1"/>
    <col min="10772" max="11008" width="9.140625" style="13"/>
    <col min="11009" max="11009" width="5" style="13" customWidth="1"/>
    <col min="11010" max="11010" width="15.140625" style="13" customWidth="1"/>
    <col min="11011" max="11011" width="2" style="13" customWidth="1"/>
    <col min="11012" max="11012" width="37.5703125" style="13" customWidth="1"/>
    <col min="11013" max="11013" width="0.85546875" style="13" customWidth="1"/>
    <col min="11014" max="11014" width="2" style="13" customWidth="1"/>
    <col min="11015" max="11015" width="8.140625" style="13" customWidth="1"/>
    <col min="11016" max="11016" width="11.140625" style="13" customWidth="1"/>
    <col min="11017" max="11017" width="10.140625" style="13" customWidth="1"/>
    <col min="11018" max="11018" width="10" style="13" customWidth="1"/>
    <col min="11019" max="11019" width="10.140625" style="13" customWidth="1"/>
    <col min="11020" max="11020" width="6.5703125" style="13" customWidth="1"/>
    <col min="11021" max="11023" width="0.5703125" style="13" customWidth="1"/>
    <col min="11024" max="11024" width="9.140625" style="13"/>
    <col min="11025" max="11025" width="0.5703125" style="13" customWidth="1"/>
    <col min="11026" max="11026" width="9.7109375" style="13" customWidth="1"/>
    <col min="11027" max="11027" width="0.5703125" style="13" customWidth="1"/>
    <col min="11028" max="11264" width="9.140625" style="13"/>
    <col min="11265" max="11265" width="5" style="13" customWidth="1"/>
    <col min="11266" max="11266" width="15.140625" style="13" customWidth="1"/>
    <col min="11267" max="11267" width="2" style="13" customWidth="1"/>
    <col min="11268" max="11268" width="37.5703125" style="13" customWidth="1"/>
    <col min="11269" max="11269" width="0.85546875" style="13" customWidth="1"/>
    <col min="11270" max="11270" width="2" style="13" customWidth="1"/>
    <col min="11271" max="11271" width="8.140625" style="13" customWidth="1"/>
    <col min="11272" max="11272" width="11.140625" style="13" customWidth="1"/>
    <col min="11273" max="11273" width="10.140625" style="13" customWidth="1"/>
    <col min="11274" max="11274" width="10" style="13" customWidth="1"/>
    <col min="11275" max="11275" width="10.140625" style="13" customWidth="1"/>
    <col min="11276" max="11276" width="6.5703125" style="13" customWidth="1"/>
    <col min="11277" max="11279" width="0.5703125" style="13" customWidth="1"/>
    <col min="11280" max="11280" width="9.140625" style="13"/>
    <col min="11281" max="11281" width="0.5703125" style="13" customWidth="1"/>
    <col min="11282" max="11282" width="9.7109375" style="13" customWidth="1"/>
    <col min="11283" max="11283" width="0.5703125" style="13" customWidth="1"/>
    <col min="11284" max="11520" width="9.140625" style="13"/>
    <col min="11521" max="11521" width="5" style="13" customWidth="1"/>
    <col min="11522" max="11522" width="15.140625" style="13" customWidth="1"/>
    <col min="11523" max="11523" width="2" style="13" customWidth="1"/>
    <col min="11524" max="11524" width="37.5703125" style="13" customWidth="1"/>
    <col min="11525" max="11525" width="0.85546875" style="13" customWidth="1"/>
    <col min="11526" max="11526" width="2" style="13" customWidth="1"/>
    <col min="11527" max="11527" width="8.140625" style="13" customWidth="1"/>
    <col min="11528" max="11528" width="11.140625" style="13" customWidth="1"/>
    <col min="11529" max="11529" width="10.140625" style="13" customWidth="1"/>
    <col min="11530" max="11530" width="10" style="13" customWidth="1"/>
    <col min="11531" max="11531" width="10.140625" style="13" customWidth="1"/>
    <col min="11532" max="11532" width="6.5703125" style="13" customWidth="1"/>
    <col min="11533" max="11535" width="0.5703125" style="13" customWidth="1"/>
    <col min="11536" max="11536" width="9.140625" style="13"/>
    <col min="11537" max="11537" width="0.5703125" style="13" customWidth="1"/>
    <col min="11538" max="11538" width="9.7109375" style="13" customWidth="1"/>
    <col min="11539" max="11539" width="0.5703125" style="13" customWidth="1"/>
    <col min="11540" max="11776" width="9.140625" style="13"/>
    <col min="11777" max="11777" width="5" style="13" customWidth="1"/>
    <col min="11778" max="11778" width="15.140625" style="13" customWidth="1"/>
    <col min="11779" max="11779" width="2" style="13" customWidth="1"/>
    <col min="11780" max="11780" width="37.5703125" style="13" customWidth="1"/>
    <col min="11781" max="11781" width="0.85546875" style="13" customWidth="1"/>
    <col min="11782" max="11782" width="2" style="13" customWidth="1"/>
    <col min="11783" max="11783" width="8.140625" style="13" customWidth="1"/>
    <col min="11784" max="11784" width="11.140625" style="13" customWidth="1"/>
    <col min="11785" max="11785" width="10.140625" style="13" customWidth="1"/>
    <col min="11786" max="11786" width="10" style="13" customWidth="1"/>
    <col min="11787" max="11787" width="10.140625" style="13" customWidth="1"/>
    <col min="11788" max="11788" width="6.5703125" style="13" customWidth="1"/>
    <col min="11789" max="11791" width="0.5703125" style="13" customWidth="1"/>
    <col min="11792" max="11792" width="9.140625" style="13"/>
    <col min="11793" max="11793" width="0.5703125" style="13" customWidth="1"/>
    <col min="11794" max="11794" width="9.7109375" style="13" customWidth="1"/>
    <col min="11795" max="11795" width="0.5703125" style="13" customWidth="1"/>
    <col min="11796" max="12032" width="9.140625" style="13"/>
    <col min="12033" max="12033" width="5" style="13" customWidth="1"/>
    <col min="12034" max="12034" width="15.140625" style="13" customWidth="1"/>
    <col min="12035" max="12035" width="2" style="13" customWidth="1"/>
    <col min="12036" max="12036" width="37.5703125" style="13" customWidth="1"/>
    <col min="12037" max="12037" width="0.85546875" style="13" customWidth="1"/>
    <col min="12038" max="12038" width="2" style="13" customWidth="1"/>
    <col min="12039" max="12039" width="8.140625" style="13" customWidth="1"/>
    <col min="12040" max="12040" width="11.140625" style="13" customWidth="1"/>
    <col min="12041" max="12041" width="10.140625" style="13" customWidth="1"/>
    <col min="12042" max="12042" width="10" style="13" customWidth="1"/>
    <col min="12043" max="12043" width="10.140625" style="13" customWidth="1"/>
    <col min="12044" max="12044" width="6.5703125" style="13" customWidth="1"/>
    <col min="12045" max="12047" width="0.5703125" style="13" customWidth="1"/>
    <col min="12048" max="12048" width="9.140625" style="13"/>
    <col min="12049" max="12049" width="0.5703125" style="13" customWidth="1"/>
    <col min="12050" max="12050" width="9.7109375" style="13" customWidth="1"/>
    <col min="12051" max="12051" width="0.5703125" style="13" customWidth="1"/>
    <col min="12052" max="12288" width="9.140625" style="13"/>
    <col min="12289" max="12289" width="5" style="13" customWidth="1"/>
    <col min="12290" max="12290" width="15.140625" style="13" customWidth="1"/>
    <col min="12291" max="12291" width="2" style="13" customWidth="1"/>
    <col min="12292" max="12292" width="37.5703125" style="13" customWidth="1"/>
    <col min="12293" max="12293" width="0.85546875" style="13" customWidth="1"/>
    <col min="12294" max="12294" width="2" style="13" customWidth="1"/>
    <col min="12295" max="12295" width="8.140625" style="13" customWidth="1"/>
    <col min="12296" max="12296" width="11.140625" style="13" customWidth="1"/>
    <col min="12297" max="12297" width="10.140625" style="13" customWidth="1"/>
    <col min="12298" max="12298" width="10" style="13" customWidth="1"/>
    <col min="12299" max="12299" width="10.140625" style="13" customWidth="1"/>
    <col min="12300" max="12300" width="6.5703125" style="13" customWidth="1"/>
    <col min="12301" max="12303" width="0.5703125" style="13" customWidth="1"/>
    <col min="12304" max="12304" width="9.140625" style="13"/>
    <col min="12305" max="12305" width="0.5703125" style="13" customWidth="1"/>
    <col min="12306" max="12306" width="9.7109375" style="13" customWidth="1"/>
    <col min="12307" max="12307" width="0.5703125" style="13" customWidth="1"/>
    <col min="12308" max="12544" width="9.140625" style="13"/>
    <col min="12545" max="12545" width="5" style="13" customWidth="1"/>
    <col min="12546" max="12546" width="15.140625" style="13" customWidth="1"/>
    <col min="12547" max="12547" width="2" style="13" customWidth="1"/>
    <col min="12548" max="12548" width="37.5703125" style="13" customWidth="1"/>
    <col min="12549" max="12549" width="0.85546875" style="13" customWidth="1"/>
    <col min="12550" max="12550" width="2" style="13" customWidth="1"/>
    <col min="12551" max="12551" width="8.140625" style="13" customWidth="1"/>
    <col min="12552" max="12552" width="11.140625" style="13" customWidth="1"/>
    <col min="12553" max="12553" width="10.140625" style="13" customWidth="1"/>
    <col min="12554" max="12554" width="10" style="13" customWidth="1"/>
    <col min="12555" max="12555" width="10.140625" style="13" customWidth="1"/>
    <col min="12556" max="12556" width="6.5703125" style="13" customWidth="1"/>
    <col min="12557" max="12559" width="0.5703125" style="13" customWidth="1"/>
    <col min="12560" max="12560" width="9.140625" style="13"/>
    <col min="12561" max="12561" width="0.5703125" style="13" customWidth="1"/>
    <col min="12562" max="12562" width="9.7109375" style="13" customWidth="1"/>
    <col min="12563" max="12563" width="0.5703125" style="13" customWidth="1"/>
    <col min="12564" max="12800" width="9.140625" style="13"/>
    <col min="12801" max="12801" width="5" style="13" customWidth="1"/>
    <col min="12802" max="12802" width="15.140625" style="13" customWidth="1"/>
    <col min="12803" max="12803" width="2" style="13" customWidth="1"/>
    <col min="12804" max="12804" width="37.5703125" style="13" customWidth="1"/>
    <col min="12805" max="12805" width="0.85546875" style="13" customWidth="1"/>
    <col min="12806" max="12806" width="2" style="13" customWidth="1"/>
    <col min="12807" max="12807" width="8.140625" style="13" customWidth="1"/>
    <col min="12808" max="12808" width="11.140625" style="13" customWidth="1"/>
    <col min="12809" max="12809" width="10.140625" style="13" customWidth="1"/>
    <col min="12810" max="12810" width="10" style="13" customWidth="1"/>
    <col min="12811" max="12811" width="10.140625" style="13" customWidth="1"/>
    <col min="12812" max="12812" width="6.5703125" style="13" customWidth="1"/>
    <col min="12813" max="12815" width="0.5703125" style="13" customWidth="1"/>
    <col min="12816" max="12816" width="9.140625" style="13"/>
    <col min="12817" max="12817" width="0.5703125" style="13" customWidth="1"/>
    <col min="12818" max="12818" width="9.7109375" style="13" customWidth="1"/>
    <col min="12819" max="12819" width="0.5703125" style="13" customWidth="1"/>
    <col min="12820" max="13056" width="9.140625" style="13"/>
    <col min="13057" max="13057" width="5" style="13" customWidth="1"/>
    <col min="13058" max="13058" width="15.140625" style="13" customWidth="1"/>
    <col min="13059" max="13059" width="2" style="13" customWidth="1"/>
    <col min="13060" max="13060" width="37.5703125" style="13" customWidth="1"/>
    <col min="13061" max="13061" width="0.85546875" style="13" customWidth="1"/>
    <col min="13062" max="13062" width="2" style="13" customWidth="1"/>
    <col min="13063" max="13063" width="8.140625" style="13" customWidth="1"/>
    <col min="13064" max="13064" width="11.140625" style="13" customWidth="1"/>
    <col min="13065" max="13065" width="10.140625" style="13" customWidth="1"/>
    <col min="13066" max="13066" width="10" style="13" customWidth="1"/>
    <col min="13067" max="13067" width="10.140625" style="13" customWidth="1"/>
    <col min="13068" max="13068" width="6.5703125" style="13" customWidth="1"/>
    <col min="13069" max="13071" width="0.5703125" style="13" customWidth="1"/>
    <col min="13072" max="13072" width="9.140625" style="13"/>
    <col min="13073" max="13073" width="0.5703125" style="13" customWidth="1"/>
    <col min="13074" max="13074" width="9.7109375" style="13" customWidth="1"/>
    <col min="13075" max="13075" width="0.5703125" style="13" customWidth="1"/>
    <col min="13076" max="13312" width="9.140625" style="13"/>
    <col min="13313" max="13313" width="5" style="13" customWidth="1"/>
    <col min="13314" max="13314" width="15.140625" style="13" customWidth="1"/>
    <col min="13315" max="13315" width="2" style="13" customWidth="1"/>
    <col min="13316" max="13316" width="37.5703125" style="13" customWidth="1"/>
    <col min="13317" max="13317" width="0.85546875" style="13" customWidth="1"/>
    <col min="13318" max="13318" width="2" style="13" customWidth="1"/>
    <col min="13319" max="13319" width="8.140625" style="13" customWidth="1"/>
    <col min="13320" max="13320" width="11.140625" style="13" customWidth="1"/>
    <col min="13321" max="13321" width="10.140625" style="13" customWidth="1"/>
    <col min="13322" max="13322" width="10" style="13" customWidth="1"/>
    <col min="13323" max="13323" width="10.140625" style="13" customWidth="1"/>
    <col min="13324" max="13324" width="6.5703125" style="13" customWidth="1"/>
    <col min="13325" max="13327" width="0.5703125" style="13" customWidth="1"/>
    <col min="13328" max="13328" width="9.140625" style="13"/>
    <col min="13329" max="13329" width="0.5703125" style="13" customWidth="1"/>
    <col min="13330" max="13330" width="9.7109375" style="13" customWidth="1"/>
    <col min="13331" max="13331" width="0.5703125" style="13" customWidth="1"/>
    <col min="13332" max="13568" width="9.140625" style="13"/>
    <col min="13569" max="13569" width="5" style="13" customWidth="1"/>
    <col min="13570" max="13570" width="15.140625" style="13" customWidth="1"/>
    <col min="13571" max="13571" width="2" style="13" customWidth="1"/>
    <col min="13572" max="13572" width="37.5703125" style="13" customWidth="1"/>
    <col min="13573" max="13573" width="0.85546875" style="13" customWidth="1"/>
    <col min="13574" max="13574" width="2" style="13" customWidth="1"/>
    <col min="13575" max="13575" width="8.140625" style="13" customWidth="1"/>
    <col min="13576" max="13576" width="11.140625" style="13" customWidth="1"/>
    <col min="13577" max="13577" width="10.140625" style="13" customWidth="1"/>
    <col min="13578" max="13578" width="10" style="13" customWidth="1"/>
    <col min="13579" max="13579" width="10.140625" style="13" customWidth="1"/>
    <col min="13580" max="13580" width="6.5703125" style="13" customWidth="1"/>
    <col min="13581" max="13583" width="0.5703125" style="13" customWidth="1"/>
    <col min="13584" max="13584" width="9.140625" style="13"/>
    <col min="13585" max="13585" width="0.5703125" style="13" customWidth="1"/>
    <col min="13586" max="13586" width="9.7109375" style="13" customWidth="1"/>
    <col min="13587" max="13587" width="0.5703125" style="13" customWidth="1"/>
    <col min="13588" max="13824" width="9.140625" style="13"/>
    <col min="13825" max="13825" width="5" style="13" customWidth="1"/>
    <col min="13826" max="13826" width="15.140625" style="13" customWidth="1"/>
    <col min="13827" max="13827" width="2" style="13" customWidth="1"/>
    <col min="13828" max="13828" width="37.5703125" style="13" customWidth="1"/>
    <col min="13829" max="13829" width="0.85546875" style="13" customWidth="1"/>
    <col min="13830" max="13830" width="2" style="13" customWidth="1"/>
    <col min="13831" max="13831" width="8.140625" style="13" customWidth="1"/>
    <col min="13832" max="13832" width="11.140625" style="13" customWidth="1"/>
    <col min="13833" max="13833" width="10.140625" style="13" customWidth="1"/>
    <col min="13834" max="13834" width="10" style="13" customWidth="1"/>
    <col min="13835" max="13835" width="10.140625" style="13" customWidth="1"/>
    <col min="13836" max="13836" width="6.5703125" style="13" customWidth="1"/>
    <col min="13837" max="13839" width="0.5703125" style="13" customWidth="1"/>
    <col min="13840" max="13840" width="9.140625" style="13"/>
    <col min="13841" max="13841" width="0.5703125" style="13" customWidth="1"/>
    <col min="13842" max="13842" width="9.7109375" style="13" customWidth="1"/>
    <col min="13843" max="13843" width="0.5703125" style="13" customWidth="1"/>
    <col min="13844" max="14080" width="9.140625" style="13"/>
    <col min="14081" max="14081" width="5" style="13" customWidth="1"/>
    <col min="14082" max="14082" width="15.140625" style="13" customWidth="1"/>
    <col min="14083" max="14083" width="2" style="13" customWidth="1"/>
    <col min="14084" max="14084" width="37.5703125" style="13" customWidth="1"/>
    <col min="14085" max="14085" width="0.85546875" style="13" customWidth="1"/>
    <col min="14086" max="14086" width="2" style="13" customWidth="1"/>
    <col min="14087" max="14087" width="8.140625" style="13" customWidth="1"/>
    <col min="14088" max="14088" width="11.140625" style="13" customWidth="1"/>
    <col min="14089" max="14089" width="10.140625" style="13" customWidth="1"/>
    <col min="14090" max="14090" width="10" style="13" customWidth="1"/>
    <col min="14091" max="14091" width="10.140625" style="13" customWidth="1"/>
    <col min="14092" max="14092" width="6.5703125" style="13" customWidth="1"/>
    <col min="14093" max="14095" width="0.5703125" style="13" customWidth="1"/>
    <col min="14096" max="14096" width="9.140625" style="13"/>
    <col min="14097" max="14097" width="0.5703125" style="13" customWidth="1"/>
    <col min="14098" max="14098" width="9.7109375" style="13" customWidth="1"/>
    <col min="14099" max="14099" width="0.5703125" style="13" customWidth="1"/>
    <col min="14100" max="14336" width="9.140625" style="13"/>
    <col min="14337" max="14337" width="5" style="13" customWidth="1"/>
    <col min="14338" max="14338" width="15.140625" style="13" customWidth="1"/>
    <col min="14339" max="14339" width="2" style="13" customWidth="1"/>
    <col min="14340" max="14340" width="37.5703125" style="13" customWidth="1"/>
    <col min="14341" max="14341" width="0.85546875" style="13" customWidth="1"/>
    <col min="14342" max="14342" width="2" style="13" customWidth="1"/>
    <col min="14343" max="14343" width="8.140625" style="13" customWidth="1"/>
    <col min="14344" max="14344" width="11.140625" style="13" customWidth="1"/>
    <col min="14345" max="14345" width="10.140625" style="13" customWidth="1"/>
    <col min="14346" max="14346" width="10" style="13" customWidth="1"/>
    <col min="14347" max="14347" width="10.140625" style="13" customWidth="1"/>
    <col min="14348" max="14348" width="6.5703125" style="13" customWidth="1"/>
    <col min="14349" max="14351" width="0.5703125" style="13" customWidth="1"/>
    <col min="14352" max="14352" width="9.140625" style="13"/>
    <col min="14353" max="14353" width="0.5703125" style="13" customWidth="1"/>
    <col min="14354" max="14354" width="9.7109375" style="13" customWidth="1"/>
    <col min="14355" max="14355" width="0.5703125" style="13" customWidth="1"/>
    <col min="14356" max="14592" width="9.140625" style="13"/>
    <col min="14593" max="14593" width="5" style="13" customWidth="1"/>
    <col min="14594" max="14594" width="15.140625" style="13" customWidth="1"/>
    <col min="14595" max="14595" width="2" style="13" customWidth="1"/>
    <col min="14596" max="14596" width="37.5703125" style="13" customWidth="1"/>
    <col min="14597" max="14597" width="0.85546875" style="13" customWidth="1"/>
    <col min="14598" max="14598" width="2" style="13" customWidth="1"/>
    <col min="14599" max="14599" width="8.140625" style="13" customWidth="1"/>
    <col min="14600" max="14600" width="11.140625" style="13" customWidth="1"/>
    <col min="14601" max="14601" width="10.140625" style="13" customWidth="1"/>
    <col min="14602" max="14602" width="10" style="13" customWidth="1"/>
    <col min="14603" max="14603" width="10.140625" style="13" customWidth="1"/>
    <col min="14604" max="14604" width="6.5703125" style="13" customWidth="1"/>
    <col min="14605" max="14607" width="0.5703125" style="13" customWidth="1"/>
    <col min="14608" max="14608" width="9.140625" style="13"/>
    <col min="14609" max="14609" width="0.5703125" style="13" customWidth="1"/>
    <col min="14610" max="14610" width="9.7109375" style="13" customWidth="1"/>
    <col min="14611" max="14611" width="0.5703125" style="13" customWidth="1"/>
    <col min="14612" max="14848" width="9.140625" style="13"/>
    <col min="14849" max="14849" width="5" style="13" customWidth="1"/>
    <col min="14850" max="14850" width="15.140625" style="13" customWidth="1"/>
    <col min="14851" max="14851" width="2" style="13" customWidth="1"/>
    <col min="14852" max="14852" width="37.5703125" style="13" customWidth="1"/>
    <col min="14853" max="14853" width="0.85546875" style="13" customWidth="1"/>
    <col min="14854" max="14854" width="2" style="13" customWidth="1"/>
    <col min="14855" max="14855" width="8.140625" style="13" customWidth="1"/>
    <col min="14856" max="14856" width="11.140625" style="13" customWidth="1"/>
    <col min="14857" max="14857" width="10.140625" style="13" customWidth="1"/>
    <col min="14858" max="14858" width="10" style="13" customWidth="1"/>
    <col min="14859" max="14859" width="10.140625" style="13" customWidth="1"/>
    <col min="14860" max="14860" width="6.5703125" style="13" customWidth="1"/>
    <col min="14861" max="14863" width="0.5703125" style="13" customWidth="1"/>
    <col min="14864" max="14864" width="9.140625" style="13"/>
    <col min="14865" max="14865" width="0.5703125" style="13" customWidth="1"/>
    <col min="14866" max="14866" width="9.7109375" style="13" customWidth="1"/>
    <col min="14867" max="14867" width="0.5703125" style="13" customWidth="1"/>
    <col min="14868" max="15104" width="9.140625" style="13"/>
    <col min="15105" max="15105" width="5" style="13" customWidth="1"/>
    <col min="15106" max="15106" width="15.140625" style="13" customWidth="1"/>
    <col min="15107" max="15107" width="2" style="13" customWidth="1"/>
    <col min="15108" max="15108" width="37.5703125" style="13" customWidth="1"/>
    <col min="15109" max="15109" width="0.85546875" style="13" customWidth="1"/>
    <col min="15110" max="15110" width="2" style="13" customWidth="1"/>
    <col min="15111" max="15111" width="8.140625" style="13" customWidth="1"/>
    <col min="15112" max="15112" width="11.140625" style="13" customWidth="1"/>
    <col min="15113" max="15113" width="10.140625" style="13" customWidth="1"/>
    <col min="15114" max="15114" width="10" style="13" customWidth="1"/>
    <col min="15115" max="15115" width="10.140625" style="13" customWidth="1"/>
    <col min="15116" max="15116" width="6.5703125" style="13" customWidth="1"/>
    <col min="15117" max="15119" width="0.5703125" style="13" customWidth="1"/>
    <col min="15120" max="15120" width="9.140625" style="13"/>
    <col min="15121" max="15121" width="0.5703125" style="13" customWidth="1"/>
    <col min="15122" max="15122" width="9.7109375" style="13" customWidth="1"/>
    <col min="15123" max="15123" width="0.5703125" style="13" customWidth="1"/>
    <col min="15124" max="15360" width="9.140625" style="13"/>
    <col min="15361" max="15361" width="5" style="13" customWidth="1"/>
    <col min="15362" max="15362" width="15.140625" style="13" customWidth="1"/>
    <col min="15363" max="15363" width="2" style="13" customWidth="1"/>
    <col min="15364" max="15364" width="37.5703125" style="13" customWidth="1"/>
    <col min="15365" max="15365" width="0.85546875" style="13" customWidth="1"/>
    <col min="15366" max="15366" width="2" style="13" customWidth="1"/>
    <col min="15367" max="15367" width="8.140625" style="13" customWidth="1"/>
    <col min="15368" max="15368" width="11.140625" style="13" customWidth="1"/>
    <col min="15369" max="15369" width="10.140625" style="13" customWidth="1"/>
    <col min="15370" max="15370" width="10" style="13" customWidth="1"/>
    <col min="15371" max="15371" width="10.140625" style="13" customWidth="1"/>
    <col min="15372" max="15372" width="6.5703125" style="13" customWidth="1"/>
    <col min="15373" max="15375" width="0.5703125" style="13" customWidth="1"/>
    <col min="15376" max="15376" width="9.140625" style="13"/>
    <col min="15377" max="15377" width="0.5703125" style="13" customWidth="1"/>
    <col min="15378" max="15378" width="9.7109375" style="13" customWidth="1"/>
    <col min="15379" max="15379" width="0.5703125" style="13" customWidth="1"/>
    <col min="15380" max="15616" width="9.140625" style="13"/>
    <col min="15617" max="15617" width="5" style="13" customWidth="1"/>
    <col min="15618" max="15618" width="15.140625" style="13" customWidth="1"/>
    <col min="15619" max="15619" width="2" style="13" customWidth="1"/>
    <col min="15620" max="15620" width="37.5703125" style="13" customWidth="1"/>
    <col min="15621" max="15621" width="0.85546875" style="13" customWidth="1"/>
    <col min="15622" max="15622" width="2" style="13" customWidth="1"/>
    <col min="15623" max="15623" width="8.140625" style="13" customWidth="1"/>
    <col min="15624" max="15624" width="11.140625" style="13" customWidth="1"/>
    <col min="15625" max="15625" width="10.140625" style="13" customWidth="1"/>
    <col min="15626" max="15626" width="10" style="13" customWidth="1"/>
    <col min="15627" max="15627" width="10.140625" style="13" customWidth="1"/>
    <col min="15628" max="15628" width="6.5703125" style="13" customWidth="1"/>
    <col min="15629" max="15631" width="0.5703125" style="13" customWidth="1"/>
    <col min="15632" max="15632" width="9.140625" style="13"/>
    <col min="15633" max="15633" width="0.5703125" style="13" customWidth="1"/>
    <col min="15634" max="15634" width="9.7109375" style="13" customWidth="1"/>
    <col min="15635" max="15635" width="0.5703125" style="13" customWidth="1"/>
    <col min="15636" max="15872" width="9.140625" style="13"/>
    <col min="15873" max="15873" width="5" style="13" customWidth="1"/>
    <col min="15874" max="15874" width="15.140625" style="13" customWidth="1"/>
    <col min="15875" max="15875" width="2" style="13" customWidth="1"/>
    <col min="15876" max="15876" width="37.5703125" style="13" customWidth="1"/>
    <col min="15877" max="15877" width="0.85546875" style="13" customWidth="1"/>
    <col min="15878" max="15878" width="2" style="13" customWidth="1"/>
    <col min="15879" max="15879" width="8.140625" style="13" customWidth="1"/>
    <col min="15880" max="15880" width="11.140625" style="13" customWidth="1"/>
    <col min="15881" max="15881" width="10.140625" style="13" customWidth="1"/>
    <col min="15882" max="15882" width="10" style="13" customWidth="1"/>
    <col min="15883" max="15883" width="10.140625" style="13" customWidth="1"/>
    <col min="15884" max="15884" width="6.5703125" style="13" customWidth="1"/>
    <col min="15885" max="15887" width="0.5703125" style="13" customWidth="1"/>
    <col min="15888" max="15888" width="9.140625" style="13"/>
    <col min="15889" max="15889" width="0.5703125" style="13" customWidth="1"/>
    <col min="15890" max="15890" width="9.7109375" style="13" customWidth="1"/>
    <col min="15891" max="15891" width="0.5703125" style="13" customWidth="1"/>
    <col min="15892" max="16128" width="9.140625" style="13"/>
    <col min="16129" max="16129" width="5" style="13" customWidth="1"/>
    <col min="16130" max="16130" width="15.140625" style="13" customWidth="1"/>
    <col min="16131" max="16131" width="2" style="13" customWidth="1"/>
    <col min="16132" max="16132" width="37.5703125" style="13" customWidth="1"/>
    <col min="16133" max="16133" width="0.85546875" style="13" customWidth="1"/>
    <col min="16134" max="16134" width="2" style="13" customWidth="1"/>
    <col min="16135" max="16135" width="8.140625" style="13" customWidth="1"/>
    <col min="16136" max="16136" width="11.140625" style="13" customWidth="1"/>
    <col min="16137" max="16137" width="10.140625" style="13" customWidth="1"/>
    <col min="16138" max="16138" width="10" style="13" customWidth="1"/>
    <col min="16139" max="16139" width="10.140625" style="13" customWidth="1"/>
    <col min="16140" max="16140" width="6.5703125" style="13" customWidth="1"/>
    <col min="16141" max="16143" width="0.5703125" style="13" customWidth="1"/>
    <col min="16144" max="16144" width="9.140625" style="13"/>
    <col min="16145" max="16145" width="0.5703125" style="13" customWidth="1"/>
    <col min="16146" max="16146" width="9.7109375" style="13" customWidth="1"/>
    <col min="16147" max="16147" width="0.5703125" style="13" customWidth="1"/>
    <col min="16148" max="16384" width="9.140625" style="13"/>
  </cols>
  <sheetData>
    <row r="1" spans="1:19" ht="11.85" customHeight="1" x14ac:dyDescent="0.2">
      <c r="A1" s="78" t="s">
        <v>0</v>
      </c>
      <c r="B1" s="78"/>
      <c r="C1" s="79" t="s">
        <v>120</v>
      </c>
      <c r="D1" s="79"/>
      <c r="E1" s="79"/>
      <c r="F1" s="79"/>
      <c r="G1" s="79"/>
      <c r="H1" s="79"/>
      <c r="I1" s="79"/>
      <c r="J1" s="79"/>
      <c r="K1" s="79"/>
      <c r="L1" s="79"/>
      <c r="M1" s="81" t="s">
        <v>121</v>
      </c>
      <c r="N1" s="81"/>
      <c r="O1" s="81"/>
      <c r="P1" s="81"/>
      <c r="Q1" s="81"/>
      <c r="R1" s="81"/>
      <c r="S1" s="81"/>
    </row>
    <row r="2" spans="1:19" ht="2.85" customHeight="1" x14ac:dyDescent="0.2">
      <c r="A2" s="75" t="s">
        <v>122</v>
      </c>
      <c r="B2" s="75"/>
      <c r="C2" s="80"/>
      <c r="D2" s="80"/>
      <c r="E2" s="80"/>
      <c r="F2" s="80"/>
      <c r="G2" s="80"/>
      <c r="H2" s="80"/>
      <c r="I2" s="80"/>
      <c r="J2" s="80"/>
      <c r="K2" s="80"/>
      <c r="L2" s="80"/>
      <c r="M2" s="82" t="s">
        <v>352</v>
      </c>
      <c r="N2" s="82"/>
      <c r="O2" s="82"/>
      <c r="P2" s="82"/>
      <c r="Q2" s="82"/>
      <c r="R2" s="82"/>
      <c r="S2" s="82"/>
    </row>
    <row r="3" spans="1:19" ht="13.9" customHeight="1" x14ac:dyDescent="0.2">
      <c r="A3" s="75"/>
      <c r="B3" s="75"/>
      <c r="C3" s="83" t="s">
        <v>124</v>
      </c>
      <c r="D3" s="83"/>
      <c r="E3" s="83"/>
      <c r="F3" s="83"/>
      <c r="G3" s="83"/>
      <c r="H3" s="83"/>
      <c r="I3" s="83"/>
      <c r="J3" s="83"/>
      <c r="K3" s="83"/>
      <c r="L3" s="83"/>
      <c r="M3" s="82"/>
      <c r="N3" s="82"/>
      <c r="O3" s="82"/>
      <c r="P3" s="82"/>
      <c r="Q3" s="82"/>
      <c r="R3" s="82"/>
      <c r="S3" s="82"/>
    </row>
    <row r="4" spans="1:19" ht="11.85" customHeight="1" x14ac:dyDescent="0.2">
      <c r="A4" s="75"/>
      <c r="B4" s="75"/>
      <c r="C4" s="84" t="s">
        <v>410</v>
      </c>
      <c r="D4" s="84"/>
      <c r="E4" s="84"/>
      <c r="F4" s="84"/>
      <c r="G4" s="84"/>
      <c r="H4" s="84"/>
      <c r="I4" s="84"/>
      <c r="J4" s="84"/>
      <c r="K4" s="84"/>
      <c r="L4" s="84"/>
      <c r="M4" s="82"/>
      <c r="N4" s="82"/>
      <c r="O4" s="82"/>
      <c r="P4" s="82"/>
      <c r="Q4" s="82"/>
      <c r="R4" s="82"/>
      <c r="S4" s="82"/>
    </row>
    <row r="5" spans="1:19" ht="17.649999999999999" customHeight="1" x14ac:dyDescent="0.2">
      <c r="A5" s="75" t="s">
        <v>587</v>
      </c>
      <c r="B5" s="75"/>
      <c r="O5" s="76" t="s">
        <v>125</v>
      </c>
      <c r="P5" s="76"/>
      <c r="Q5" s="76"/>
      <c r="R5" s="76"/>
      <c r="S5" s="76"/>
    </row>
    <row r="6" spans="1:19" ht="11.1" customHeight="1" x14ac:dyDescent="0.2">
      <c r="A6" s="77" t="s">
        <v>128</v>
      </c>
      <c r="B6" s="77"/>
      <c r="C6" s="77"/>
      <c r="D6" s="77" t="s">
        <v>129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19" ht="11.85" customHeight="1" x14ac:dyDescent="0.2">
      <c r="A7" s="105" t="s">
        <v>130</v>
      </c>
      <c r="B7" s="85" t="s">
        <v>131</v>
      </c>
      <c r="C7" s="86"/>
      <c r="D7" s="86"/>
      <c r="E7" s="86"/>
      <c r="F7" s="87"/>
      <c r="G7" s="105" t="s">
        <v>132</v>
      </c>
      <c r="H7" s="21" t="s">
        <v>133</v>
      </c>
      <c r="I7" s="102" t="s">
        <v>111</v>
      </c>
      <c r="J7" s="104"/>
      <c r="K7" s="102" t="s">
        <v>112</v>
      </c>
      <c r="L7" s="103"/>
      <c r="M7" s="103"/>
      <c r="N7" s="104"/>
      <c r="O7" s="107" t="s">
        <v>133</v>
      </c>
      <c r="P7" s="108"/>
      <c r="Q7" s="108"/>
      <c r="R7" s="108"/>
      <c r="S7" s="109"/>
    </row>
    <row r="8" spans="1:19" ht="5.85" customHeight="1" x14ac:dyDescent="0.2">
      <c r="A8" s="106"/>
      <c r="B8" s="88"/>
      <c r="C8" s="89"/>
      <c r="D8" s="89"/>
      <c r="E8" s="89"/>
      <c r="F8" s="90"/>
      <c r="G8" s="106"/>
      <c r="H8" s="110" t="s">
        <v>134</v>
      </c>
      <c r="I8" s="111" t="s">
        <v>135</v>
      </c>
      <c r="J8" s="111" t="s">
        <v>136</v>
      </c>
      <c r="K8" s="111" t="s">
        <v>137</v>
      </c>
      <c r="L8" s="85" t="s">
        <v>138</v>
      </c>
      <c r="M8" s="86"/>
      <c r="N8" s="87"/>
      <c r="O8" s="94" t="s">
        <v>412</v>
      </c>
      <c r="P8" s="95"/>
      <c r="Q8" s="95"/>
      <c r="R8" s="95"/>
      <c r="S8" s="96"/>
    </row>
    <row r="9" spans="1:19" ht="5.85" customHeight="1" x14ac:dyDescent="0.2">
      <c r="A9" s="100" t="s">
        <v>139</v>
      </c>
      <c r="B9" s="88"/>
      <c r="C9" s="89"/>
      <c r="D9" s="89"/>
      <c r="E9" s="89"/>
      <c r="F9" s="90"/>
      <c r="G9" s="100" t="s">
        <v>140</v>
      </c>
      <c r="H9" s="110"/>
      <c r="I9" s="110"/>
      <c r="J9" s="110"/>
      <c r="K9" s="110"/>
      <c r="L9" s="88"/>
      <c r="M9" s="89"/>
      <c r="N9" s="90"/>
      <c r="O9" s="97"/>
      <c r="P9" s="98"/>
      <c r="Q9" s="98"/>
      <c r="R9" s="98"/>
      <c r="S9" s="99"/>
    </row>
    <row r="10" spans="1:19" ht="11.85" customHeight="1" x14ac:dyDescent="0.2">
      <c r="A10" s="101"/>
      <c r="B10" s="91"/>
      <c r="C10" s="92"/>
      <c r="D10" s="92"/>
      <c r="E10" s="92"/>
      <c r="F10" s="93"/>
      <c r="G10" s="101"/>
      <c r="H10" s="23" t="s">
        <v>141</v>
      </c>
      <c r="I10" s="112"/>
      <c r="J10" s="112"/>
      <c r="K10" s="112"/>
      <c r="L10" s="91"/>
      <c r="M10" s="92"/>
      <c r="N10" s="93"/>
      <c r="O10" s="102" t="s">
        <v>142</v>
      </c>
      <c r="P10" s="103"/>
      <c r="Q10" s="104"/>
      <c r="R10" s="102" t="s">
        <v>143</v>
      </c>
      <c r="S10" s="104"/>
    </row>
    <row r="11" spans="1:19" ht="11.1" customHeight="1" x14ac:dyDescent="0.2">
      <c r="A11" s="117" t="s">
        <v>144</v>
      </c>
      <c r="B11" s="118"/>
      <c r="C11" s="118"/>
      <c r="D11" s="118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20"/>
    </row>
    <row r="12" spans="1:19" ht="11.85" customHeight="1" x14ac:dyDescent="0.2">
      <c r="A12" s="26"/>
      <c r="B12" s="121" t="s">
        <v>145</v>
      </c>
      <c r="C12" s="121"/>
      <c r="D12" s="121"/>
      <c r="E12" s="121"/>
      <c r="F12" s="30"/>
      <c r="G12" s="28">
        <v>0</v>
      </c>
      <c r="H12" s="29" t="s">
        <v>353</v>
      </c>
      <c r="I12" s="29">
        <v>7847554.9800000004</v>
      </c>
      <c r="J12" s="29">
        <v>7847554.9800000004</v>
      </c>
      <c r="K12" s="29">
        <v>7494386.25</v>
      </c>
      <c r="L12" s="115" t="s">
        <v>588</v>
      </c>
      <c r="M12" s="115"/>
      <c r="N12" s="116"/>
      <c r="O12" s="116"/>
      <c r="P12" s="29">
        <v>462624.55</v>
      </c>
      <c r="Q12" s="115">
        <v>108354.39</v>
      </c>
      <c r="R12" s="115"/>
      <c r="S12" s="31"/>
    </row>
    <row r="13" spans="1:19" ht="11.85" customHeight="1" x14ac:dyDescent="0.2">
      <c r="A13" s="113" t="s">
        <v>147</v>
      </c>
      <c r="B13" s="114"/>
      <c r="C13" s="114"/>
      <c r="D13" s="114"/>
      <c r="E13" s="114"/>
      <c r="F13" s="30"/>
      <c r="G13" s="28">
        <v>0</v>
      </c>
      <c r="H13" s="29" t="s">
        <v>353</v>
      </c>
      <c r="I13" s="29">
        <v>7847554.9800000004</v>
      </c>
      <c r="J13" s="29">
        <v>7847554.9800000004</v>
      </c>
      <c r="K13" s="29">
        <v>7494386.25</v>
      </c>
      <c r="L13" s="115" t="s">
        <v>588</v>
      </c>
      <c r="M13" s="115"/>
      <c r="N13" s="116"/>
      <c r="O13" s="116"/>
      <c r="P13" s="29">
        <v>462624.55</v>
      </c>
      <c r="Q13" s="115">
        <v>108354.39</v>
      </c>
      <c r="R13" s="115"/>
      <c r="S13" s="31"/>
    </row>
    <row r="14" spans="1:19" ht="11.85" customHeight="1" x14ac:dyDescent="0.2">
      <c r="A14" s="117" t="s">
        <v>148</v>
      </c>
      <c r="B14" s="118"/>
      <c r="C14" s="118"/>
      <c r="D14" s="118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20"/>
    </row>
    <row r="15" spans="1:19" ht="11.1" customHeight="1" x14ac:dyDescent="0.2">
      <c r="A15" s="26"/>
      <c r="B15" s="121" t="s">
        <v>149</v>
      </c>
      <c r="C15" s="121"/>
      <c r="D15" s="121"/>
      <c r="E15" s="121"/>
      <c r="F15" s="30"/>
      <c r="G15" s="28">
        <v>0</v>
      </c>
      <c r="H15" s="29">
        <v>15267.74</v>
      </c>
      <c r="I15" s="29">
        <v>1020643.55</v>
      </c>
      <c r="J15" s="29">
        <v>1020643.55</v>
      </c>
      <c r="K15" s="29">
        <v>403614.43</v>
      </c>
      <c r="L15" s="115" t="s">
        <v>589</v>
      </c>
      <c r="M15" s="115"/>
      <c r="N15" s="116"/>
      <c r="O15" s="116"/>
      <c r="P15" s="29">
        <v>638253.71</v>
      </c>
      <c r="Q15" s="115">
        <v>5956.85</v>
      </c>
      <c r="R15" s="115"/>
      <c r="S15" s="31"/>
    </row>
    <row r="16" spans="1:19" ht="11.85" customHeight="1" x14ac:dyDescent="0.2">
      <c r="A16" s="113" t="s">
        <v>150</v>
      </c>
      <c r="B16" s="114"/>
      <c r="C16" s="114"/>
      <c r="D16" s="114"/>
      <c r="E16" s="114"/>
      <c r="F16" s="30"/>
      <c r="G16" s="28">
        <v>0</v>
      </c>
      <c r="H16" s="29">
        <v>15267.74</v>
      </c>
      <c r="I16" s="29">
        <v>1020643.55</v>
      </c>
      <c r="J16" s="29">
        <v>1020643.55</v>
      </c>
      <c r="K16" s="29">
        <v>403614.43</v>
      </c>
      <c r="L16" s="115" t="s">
        <v>589</v>
      </c>
      <c r="M16" s="115"/>
      <c r="N16" s="116"/>
      <c r="O16" s="116"/>
      <c r="P16" s="29">
        <v>638253.71</v>
      </c>
      <c r="Q16" s="115">
        <v>5956.85</v>
      </c>
      <c r="R16" s="115"/>
      <c r="S16" s="31"/>
    </row>
    <row r="17" spans="1:19" ht="11.85" customHeight="1" x14ac:dyDescent="0.2">
      <c r="A17" s="117" t="s">
        <v>148</v>
      </c>
      <c r="B17" s="118"/>
      <c r="C17" s="118"/>
      <c r="D17" s="118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19" ht="11.85" customHeight="1" x14ac:dyDescent="0.2">
      <c r="A18" s="26"/>
      <c r="B18" s="121" t="s">
        <v>151</v>
      </c>
      <c r="C18" s="121"/>
      <c r="D18" s="121"/>
      <c r="E18" s="121"/>
      <c r="F18" s="30"/>
      <c r="G18" s="28">
        <v>0</v>
      </c>
      <c r="H18" s="29" t="s">
        <v>146</v>
      </c>
      <c r="I18" s="29">
        <v>553335.81000000006</v>
      </c>
      <c r="J18" s="29">
        <v>553335.81000000006</v>
      </c>
      <c r="K18" s="29">
        <v>553335.81000000006</v>
      </c>
      <c r="L18" s="115" t="s">
        <v>371</v>
      </c>
      <c r="M18" s="115"/>
      <c r="N18" s="116"/>
      <c r="O18" s="116"/>
      <c r="P18" s="29" t="s">
        <v>146</v>
      </c>
      <c r="Q18" s="115" t="s">
        <v>146</v>
      </c>
      <c r="R18" s="115"/>
      <c r="S18" s="31"/>
    </row>
    <row r="19" spans="1:19" ht="11.1" customHeight="1" x14ac:dyDescent="0.2">
      <c r="A19" s="113" t="s">
        <v>150</v>
      </c>
      <c r="B19" s="114"/>
      <c r="C19" s="114"/>
      <c r="D19" s="114"/>
      <c r="E19" s="114"/>
      <c r="F19" s="30"/>
      <c r="G19" s="28">
        <v>0</v>
      </c>
      <c r="H19" s="29" t="s">
        <v>146</v>
      </c>
      <c r="I19" s="29">
        <v>553335.81000000006</v>
      </c>
      <c r="J19" s="29">
        <v>553335.81000000006</v>
      </c>
      <c r="K19" s="29">
        <v>553335.81000000006</v>
      </c>
      <c r="L19" s="115" t="s">
        <v>371</v>
      </c>
      <c r="M19" s="115"/>
      <c r="N19" s="116"/>
      <c r="O19" s="116"/>
      <c r="P19" s="29" t="s">
        <v>146</v>
      </c>
      <c r="Q19" s="115" t="s">
        <v>146</v>
      </c>
      <c r="R19" s="115"/>
      <c r="S19" s="31"/>
    </row>
    <row r="20" spans="1:19" ht="11.85" customHeight="1" x14ac:dyDescent="0.2">
      <c r="A20" s="117" t="s">
        <v>148</v>
      </c>
      <c r="B20" s="118"/>
      <c r="C20" s="118"/>
      <c r="D20" s="118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20"/>
    </row>
    <row r="21" spans="1:19" ht="11.85" customHeight="1" x14ac:dyDescent="0.2">
      <c r="A21" s="26"/>
      <c r="B21" s="121" t="s">
        <v>152</v>
      </c>
      <c r="C21" s="121"/>
      <c r="D21" s="121"/>
      <c r="E21" s="121"/>
      <c r="F21" s="30"/>
      <c r="G21" s="28">
        <v>0</v>
      </c>
      <c r="H21" s="29" t="s">
        <v>146</v>
      </c>
      <c r="I21" s="29">
        <v>134536.56</v>
      </c>
      <c r="J21" s="29">
        <v>134536.56</v>
      </c>
      <c r="K21" s="29">
        <v>134536.56</v>
      </c>
      <c r="L21" s="115" t="s">
        <v>371</v>
      </c>
      <c r="M21" s="115"/>
      <c r="N21" s="116"/>
      <c r="O21" s="116"/>
      <c r="P21" s="29" t="s">
        <v>590</v>
      </c>
      <c r="Q21" s="115" t="s">
        <v>146</v>
      </c>
      <c r="R21" s="115"/>
      <c r="S21" s="31"/>
    </row>
    <row r="22" spans="1:19" ht="11.85" customHeight="1" x14ac:dyDescent="0.2">
      <c r="A22" s="113" t="s">
        <v>150</v>
      </c>
      <c r="B22" s="114"/>
      <c r="C22" s="114"/>
      <c r="D22" s="114"/>
      <c r="E22" s="114"/>
      <c r="F22" s="30"/>
      <c r="G22" s="28">
        <v>0</v>
      </c>
      <c r="H22" s="29" t="s">
        <v>146</v>
      </c>
      <c r="I22" s="29">
        <v>134536.56</v>
      </c>
      <c r="J22" s="29">
        <v>134536.56</v>
      </c>
      <c r="K22" s="29">
        <v>134536.56</v>
      </c>
      <c r="L22" s="115" t="s">
        <v>371</v>
      </c>
      <c r="M22" s="115"/>
      <c r="N22" s="116"/>
      <c r="O22" s="116"/>
      <c r="P22" s="29" t="s">
        <v>590</v>
      </c>
      <c r="Q22" s="115" t="s">
        <v>146</v>
      </c>
      <c r="R22" s="115"/>
      <c r="S22" s="31"/>
    </row>
    <row r="23" spans="1:19" ht="11.1" customHeight="1" x14ac:dyDescent="0.2">
      <c r="A23" s="117" t="s">
        <v>148</v>
      </c>
      <c r="B23" s="118"/>
      <c r="C23" s="118"/>
      <c r="D23" s="118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20"/>
    </row>
    <row r="24" spans="1:19" ht="11.85" customHeight="1" x14ac:dyDescent="0.2">
      <c r="A24" s="26"/>
      <c r="B24" s="121" t="s">
        <v>153</v>
      </c>
      <c r="C24" s="121"/>
      <c r="D24" s="121"/>
      <c r="E24" s="121"/>
      <c r="F24" s="30"/>
      <c r="G24" s="28">
        <v>0</v>
      </c>
      <c r="H24" s="29" t="s">
        <v>146</v>
      </c>
      <c r="I24" s="29">
        <v>152041.35999999999</v>
      </c>
      <c r="J24" s="29">
        <v>152041.35999999999</v>
      </c>
      <c r="K24" s="29">
        <v>152041.35999999999</v>
      </c>
      <c r="L24" s="115" t="s">
        <v>371</v>
      </c>
      <c r="M24" s="115"/>
      <c r="N24" s="116"/>
      <c r="O24" s="116"/>
      <c r="P24" s="29" t="s">
        <v>591</v>
      </c>
      <c r="Q24" s="115" t="s">
        <v>591</v>
      </c>
      <c r="R24" s="115"/>
      <c r="S24" s="31"/>
    </row>
    <row r="25" spans="1:19" ht="11.85" customHeight="1" x14ac:dyDescent="0.2">
      <c r="A25" s="113" t="s">
        <v>150</v>
      </c>
      <c r="B25" s="114"/>
      <c r="C25" s="114"/>
      <c r="D25" s="114"/>
      <c r="E25" s="114"/>
      <c r="F25" s="30"/>
      <c r="G25" s="28">
        <v>0</v>
      </c>
      <c r="H25" s="29" t="s">
        <v>146</v>
      </c>
      <c r="I25" s="29">
        <v>152041.35999999999</v>
      </c>
      <c r="J25" s="29">
        <v>152041.35999999999</v>
      </c>
      <c r="K25" s="29">
        <v>152041.35999999999</v>
      </c>
      <c r="L25" s="115" t="s">
        <v>371</v>
      </c>
      <c r="M25" s="115"/>
      <c r="N25" s="116"/>
      <c r="O25" s="116"/>
      <c r="P25" s="29" t="s">
        <v>591</v>
      </c>
      <c r="Q25" s="115" t="s">
        <v>591</v>
      </c>
      <c r="R25" s="115"/>
      <c r="S25" s="31"/>
    </row>
    <row r="26" spans="1:19" ht="11.85" customHeight="1" x14ac:dyDescent="0.2">
      <c r="A26" s="117" t="s">
        <v>148</v>
      </c>
      <c r="B26" s="118"/>
      <c r="C26" s="118"/>
      <c r="D26" s="118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20"/>
    </row>
    <row r="27" spans="1:19" ht="11.1" customHeight="1" x14ac:dyDescent="0.2">
      <c r="A27" s="26"/>
      <c r="B27" s="121" t="s">
        <v>154</v>
      </c>
      <c r="C27" s="121"/>
      <c r="D27" s="121"/>
      <c r="E27" s="121"/>
      <c r="F27" s="30"/>
      <c r="G27" s="28">
        <v>0</v>
      </c>
      <c r="H27" s="29" t="s">
        <v>146</v>
      </c>
      <c r="I27" s="29">
        <v>27764.49</v>
      </c>
      <c r="J27" s="29">
        <v>27764.49</v>
      </c>
      <c r="K27" s="29">
        <v>27764.49</v>
      </c>
      <c r="L27" s="115" t="s">
        <v>371</v>
      </c>
      <c r="M27" s="115"/>
      <c r="N27" s="116"/>
      <c r="O27" s="116"/>
      <c r="P27" s="29" t="s">
        <v>146</v>
      </c>
      <c r="Q27" s="115" t="s">
        <v>146</v>
      </c>
      <c r="R27" s="115"/>
      <c r="S27" s="31"/>
    </row>
    <row r="28" spans="1:19" ht="11.85" customHeight="1" x14ac:dyDescent="0.2">
      <c r="A28" s="113" t="s">
        <v>150</v>
      </c>
      <c r="B28" s="114"/>
      <c r="C28" s="114"/>
      <c r="D28" s="114"/>
      <c r="E28" s="114"/>
      <c r="F28" s="30"/>
      <c r="G28" s="28">
        <v>0</v>
      </c>
      <c r="H28" s="29" t="s">
        <v>146</v>
      </c>
      <c r="I28" s="29">
        <v>27764.49</v>
      </c>
      <c r="J28" s="29">
        <v>27764.49</v>
      </c>
      <c r="K28" s="29">
        <v>27764.49</v>
      </c>
      <c r="L28" s="115" t="s">
        <v>371</v>
      </c>
      <c r="M28" s="115"/>
      <c r="N28" s="116"/>
      <c r="O28" s="116"/>
      <c r="P28" s="29" t="s">
        <v>146</v>
      </c>
      <c r="Q28" s="115" t="s">
        <v>146</v>
      </c>
      <c r="R28" s="115"/>
      <c r="S28" s="31"/>
    </row>
    <row r="29" spans="1:19" ht="11.85" customHeight="1" x14ac:dyDescent="0.2">
      <c r="A29" s="117" t="s">
        <v>148</v>
      </c>
      <c r="B29" s="118"/>
      <c r="C29" s="118"/>
      <c r="D29" s="118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20"/>
    </row>
    <row r="30" spans="1:19" ht="11.85" customHeight="1" x14ac:dyDescent="0.2">
      <c r="A30" s="26"/>
      <c r="B30" s="121" t="s">
        <v>155</v>
      </c>
      <c r="C30" s="121"/>
      <c r="D30" s="121"/>
      <c r="E30" s="121"/>
      <c r="F30" s="30"/>
      <c r="G30" s="28">
        <v>0</v>
      </c>
      <c r="H30" s="29" t="s">
        <v>146</v>
      </c>
      <c r="I30" s="29">
        <v>269044.98</v>
      </c>
      <c r="J30" s="29">
        <v>269044.98</v>
      </c>
      <c r="K30" s="29">
        <v>269044.98</v>
      </c>
      <c r="L30" s="115" t="s">
        <v>371</v>
      </c>
      <c r="M30" s="115"/>
      <c r="N30" s="116"/>
      <c r="O30" s="116"/>
      <c r="P30" s="29" t="s">
        <v>146</v>
      </c>
      <c r="Q30" s="115" t="s">
        <v>146</v>
      </c>
      <c r="R30" s="115"/>
      <c r="S30" s="31"/>
    </row>
    <row r="31" spans="1:19" ht="11.1" customHeight="1" x14ac:dyDescent="0.2">
      <c r="A31" s="113" t="s">
        <v>150</v>
      </c>
      <c r="B31" s="114"/>
      <c r="C31" s="114"/>
      <c r="D31" s="114"/>
      <c r="E31" s="114"/>
      <c r="F31" s="30"/>
      <c r="G31" s="28">
        <v>0</v>
      </c>
      <c r="H31" s="29" t="s">
        <v>146</v>
      </c>
      <c r="I31" s="29">
        <v>269044.98</v>
      </c>
      <c r="J31" s="29">
        <v>269044.98</v>
      </c>
      <c r="K31" s="29">
        <v>269044.98</v>
      </c>
      <c r="L31" s="115" t="s">
        <v>371</v>
      </c>
      <c r="M31" s="115"/>
      <c r="N31" s="116"/>
      <c r="O31" s="116"/>
      <c r="P31" s="29" t="s">
        <v>146</v>
      </c>
      <c r="Q31" s="115" t="s">
        <v>146</v>
      </c>
      <c r="R31" s="115"/>
      <c r="S31" s="31"/>
    </row>
    <row r="32" spans="1:19" ht="11.85" customHeight="1" x14ac:dyDescent="0.2">
      <c r="A32" s="117" t="s">
        <v>148</v>
      </c>
      <c r="B32" s="118"/>
      <c r="C32" s="118"/>
      <c r="D32" s="118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20"/>
    </row>
    <row r="33" spans="1:19" ht="11.85" customHeight="1" x14ac:dyDescent="0.2">
      <c r="A33" s="26"/>
      <c r="B33" s="121" t="s">
        <v>156</v>
      </c>
      <c r="C33" s="121"/>
      <c r="D33" s="121"/>
      <c r="E33" s="121"/>
      <c r="F33" s="30"/>
      <c r="G33" s="28">
        <v>0</v>
      </c>
      <c r="H33" s="29" t="s">
        <v>146</v>
      </c>
      <c r="I33" s="29">
        <v>395259.61</v>
      </c>
      <c r="J33" s="29">
        <v>395259.61</v>
      </c>
      <c r="K33" s="29">
        <v>375053.71</v>
      </c>
      <c r="L33" s="115" t="s">
        <v>408</v>
      </c>
      <c r="M33" s="115"/>
      <c r="N33" s="116"/>
      <c r="O33" s="116"/>
      <c r="P33" s="29">
        <v>24884.57</v>
      </c>
      <c r="Q33" s="115">
        <v>4678.67</v>
      </c>
      <c r="R33" s="115"/>
      <c r="S33" s="31"/>
    </row>
    <row r="34" spans="1:19" ht="11.85" customHeight="1" x14ac:dyDescent="0.2">
      <c r="A34" s="113" t="s">
        <v>150</v>
      </c>
      <c r="B34" s="114"/>
      <c r="C34" s="114"/>
      <c r="D34" s="114"/>
      <c r="E34" s="114"/>
      <c r="F34" s="30"/>
      <c r="G34" s="28">
        <v>0</v>
      </c>
      <c r="H34" s="29" t="s">
        <v>146</v>
      </c>
      <c r="I34" s="29">
        <v>395259.61</v>
      </c>
      <c r="J34" s="29">
        <v>395259.61</v>
      </c>
      <c r="K34" s="29">
        <v>375053.71</v>
      </c>
      <c r="L34" s="115" t="s">
        <v>408</v>
      </c>
      <c r="M34" s="115"/>
      <c r="N34" s="116"/>
      <c r="O34" s="116"/>
      <c r="P34" s="29">
        <v>24884.57</v>
      </c>
      <c r="Q34" s="115">
        <v>4678.67</v>
      </c>
      <c r="R34" s="115"/>
      <c r="S34" s="31"/>
    </row>
    <row r="35" spans="1:19" ht="11.1" customHeight="1" x14ac:dyDescent="0.2">
      <c r="A35" s="117" t="s">
        <v>157</v>
      </c>
      <c r="B35" s="118"/>
      <c r="C35" s="11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20"/>
    </row>
    <row r="36" spans="1:19" ht="11.85" customHeight="1" x14ac:dyDescent="0.2">
      <c r="A36" s="26"/>
      <c r="B36" s="121" t="s">
        <v>158</v>
      </c>
      <c r="C36" s="121"/>
      <c r="D36" s="121"/>
      <c r="E36" s="121"/>
      <c r="F36" s="30"/>
      <c r="G36" s="28">
        <v>0</v>
      </c>
      <c r="H36" s="29" t="s">
        <v>146</v>
      </c>
      <c r="I36" s="29">
        <v>304983.48</v>
      </c>
      <c r="J36" s="29">
        <v>304983.48</v>
      </c>
      <c r="K36" s="29">
        <v>305278.40999999997</v>
      </c>
      <c r="L36" s="115" t="s">
        <v>592</v>
      </c>
      <c r="M36" s="115"/>
      <c r="N36" s="116"/>
      <c r="O36" s="116"/>
      <c r="P36" s="29">
        <v>1318.14</v>
      </c>
      <c r="Q36" s="115">
        <v>1288.07</v>
      </c>
      <c r="R36" s="115"/>
      <c r="S36" s="31"/>
    </row>
    <row r="37" spans="1:19" ht="11.85" customHeight="1" x14ac:dyDescent="0.2">
      <c r="A37" s="113" t="s">
        <v>160</v>
      </c>
      <c r="B37" s="114"/>
      <c r="C37" s="114"/>
      <c r="D37" s="114"/>
      <c r="E37" s="114"/>
      <c r="F37" s="30"/>
      <c r="G37" s="28">
        <v>0</v>
      </c>
      <c r="H37" s="29" t="s">
        <v>146</v>
      </c>
      <c r="I37" s="29">
        <v>304983.48</v>
      </c>
      <c r="J37" s="29">
        <v>304983.48</v>
      </c>
      <c r="K37" s="29">
        <v>305278.40999999997</v>
      </c>
      <c r="L37" s="115" t="s">
        <v>592</v>
      </c>
      <c r="M37" s="115"/>
      <c r="N37" s="116"/>
      <c r="O37" s="116"/>
      <c r="P37" s="29">
        <v>1318.14</v>
      </c>
      <c r="Q37" s="115">
        <v>1288.07</v>
      </c>
      <c r="R37" s="115"/>
      <c r="S37" s="31"/>
    </row>
    <row r="38" spans="1:19" ht="11.85" customHeight="1" x14ac:dyDescent="0.2">
      <c r="A38" s="117" t="s">
        <v>157</v>
      </c>
      <c r="B38" s="118"/>
      <c r="C38" s="118"/>
      <c r="D38" s="118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20"/>
    </row>
    <row r="39" spans="1:19" ht="11.1" customHeight="1" x14ac:dyDescent="0.2">
      <c r="A39" s="26"/>
      <c r="B39" s="121" t="s">
        <v>161</v>
      </c>
      <c r="C39" s="121"/>
      <c r="D39" s="121"/>
      <c r="E39" s="121"/>
      <c r="F39" s="30"/>
      <c r="G39" s="28">
        <v>0</v>
      </c>
      <c r="H39" s="29" t="s">
        <v>146</v>
      </c>
      <c r="I39" s="29">
        <v>1575459.35</v>
      </c>
      <c r="J39" s="29">
        <v>1575459.35</v>
      </c>
      <c r="K39" s="29">
        <v>1637153.79</v>
      </c>
      <c r="L39" s="115" t="s">
        <v>593</v>
      </c>
      <c r="M39" s="115"/>
      <c r="N39" s="116"/>
      <c r="O39" s="116"/>
      <c r="P39" s="29">
        <v>7316.82</v>
      </c>
      <c r="Q39" s="115">
        <v>69011.259999999995</v>
      </c>
      <c r="R39" s="115"/>
      <c r="S39" s="31"/>
    </row>
    <row r="40" spans="1:19" ht="11.85" customHeight="1" x14ac:dyDescent="0.2">
      <c r="A40" s="113" t="s">
        <v>160</v>
      </c>
      <c r="B40" s="114"/>
      <c r="C40" s="114"/>
      <c r="D40" s="114"/>
      <c r="E40" s="114"/>
      <c r="F40" s="30"/>
      <c r="G40" s="28">
        <v>0</v>
      </c>
      <c r="H40" s="29" t="s">
        <v>146</v>
      </c>
      <c r="I40" s="29">
        <v>1575459.35</v>
      </c>
      <c r="J40" s="29">
        <v>1575459.35</v>
      </c>
      <c r="K40" s="29">
        <v>1637153.79</v>
      </c>
      <c r="L40" s="115" t="s">
        <v>593</v>
      </c>
      <c r="M40" s="115"/>
      <c r="N40" s="116"/>
      <c r="O40" s="116"/>
      <c r="P40" s="29">
        <v>7316.82</v>
      </c>
      <c r="Q40" s="115">
        <v>69011.259999999995</v>
      </c>
      <c r="R40" s="115"/>
      <c r="S40" s="31"/>
    </row>
    <row r="41" spans="1:19" ht="11.85" customHeight="1" x14ac:dyDescent="0.2">
      <c r="A41" s="117" t="s">
        <v>162</v>
      </c>
      <c r="B41" s="118"/>
      <c r="C41" s="118"/>
      <c r="D41" s="118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20"/>
    </row>
    <row r="42" spans="1:19" ht="11.85" customHeight="1" x14ac:dyDescent="0.2">
      <c r="A42" s="26"/>
      <c r="B42" s="121" t="s">
        <v>163</v>
      </c>
      <c r="C42" s="121"/>
      <c r="D42" s="121"/>
      <c r="E42" s="121"/>
      <c r="F42" s="30"/>
      <c r="G42" s="28">
        <v>0</v>
      </c>
      <c r="H42" s="29">
        <v>21558.400000000001</v>
      </c>
      <c r="I42" s="29">
        <v>70415464.579999998</v>
      </c>
      <c r="J42" s="29">
        <v>70415464.579999998</v>
      </c>
      <c r="K42" s="29">
        <v>72728550.049999997</v>
      </c>
      <c r="L42" s="115" t="s">
        <v>594</v>
      </c>
      <c r="M42" s="115"/>
      <c r="N42" s="116"/>
      <c r="O42" s="116"/>
      <c r="P42" s="29">
        <v>2411063.65</v>
      </c>
      <c r="Q42" s="115">
        <v>4726732.0199999996</v>
      </c>
      <c r="R42" s="115"/>
      <c r="S42" s="31"/>
    </row>
    <row r="43" spans="1:19" ht="11.1" customHeight="1" x14ac:dyDescent="0.2">
      <c r="A43" s="113" t="s">
        <v>164</v>
      </c>
      <c r="B43" s="114"/>
      <c r="C43" s="114"/>
      <c r="D43" s="114"/>
      <c r="E43" s="114"/>
      <c r="F43" s="30"/>
      <c r="G43" s="28">
        <v>0</v>
      </c>
      <c r="H43" s="29">
        <v>21558.400000000001</v>
      </c>
      <c r="I43" s="29">
        <v>70415464.579999998</v>
      </c>
      <c r="J43" s="29">
        <v>70415464.579999998</v>
      </c>
      <c r="K43" s="29">
        <v>72728550.049999997</v>
      </c>
      <c r="L43" s="115" t="s">
        <v>594</v>
      </c>
      <c r="M43" s="115"/>
      <c r="N43" s="116"/>
      <c r="O43" s="116"/>
      <c r="P43" s="29">
        <v>2411063.65</v>
      </c>
      <c r="Q43" s="115">
        <v>4726732.0199999996</v>
      </c>
      <c r="R43" s="115"/>
      <c r="S43" s="31"/>
    </row>
    <row r="44" spans="1:19" ht="11.85" customHeight="1" x14ac:dyDescent="0.2">
      <c r="A44" s="117" t="s">
        <v>165</v>
      </c>
      <c r="B44" s="118"/>
      <c r="C44" s="118"/>
      <c r="D44" s="118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20"/>
    </row>
    <row r="45" spans="1:19" ht="11.85" customHeight="1" x14ac:dyDescent="0.2">
      <c r="A45" s="26"/>
      <c r="B45" s="121" t="s">
        <v>166</v>
      </c>
      <c r="C45" s="121"/>
      <c r="D45" s="121"/>
      <c r="E45" s="121"/>
      <c r="F45" s="30"/>
      <c r="G45" s="28">
        <v>0</v>
      </c>
      <c r="H45" s="29" t="s">
        <v>146</v>
      </c>
      <c r="I45" s="29">
        <v>9189881.5</v>
      </c>
      <c r="J45" s="29">
        <v>9189881.5</v>
      </c>
      <c r="K45" s="29">
        <v>9165476.5999999996</v>
      </c>
      <c r="L45" s="115" t="s">
        <v>359</v>
      </c>
      <c r="M45" s="115"/>
      <c r="N45" s="116"/>
      <c r="O45" s="116"/>
      <c r="P45" s="29">
        <v>87249.83</v>
      </c>
      <c r="Q45" s="115">
        <v>62844.93</v>
      </c>
      <c r="R45" s="115"/>
      <c r="S45" s="31"/>
    </row>
    <row r="46" spans="1:19" ht="11.85" customHeight="1" x14ac:dyDescent="0.2">
      <c r="A46" s="113" t="s">
        <v>167</v>
      </c>
      <c r="B46" s="114"/>
      <c r="C46" s="114"/>
      <c r="D46" s="114"/>
      <c r="E46" s="114"/>
      <c r="F46" s="30"/>
      <c r="G46" s="28">
        <v>0</v>
      </c>
      <c r="H46" s="29" t="s">
        <v>146</v>
      </c>
      <c r="I46" s="29">
        <v>9189881.5</v>
      </c>
      <c r="J46" s="29">
        <v>9189881.5</v>
      </c>
      <c r="K46" s="29">
        <v>9165476.5999999996</v>
      </c>
      <c r="L46" s="115" t="s">
        <v>359</v>
      </c>
      <c r="M46" s="115"/>
      <c r="N46" s="116"/>
      <c r="O46" s="116"/>
      <c r="P46" s="29">
        <v>87249.83</v>
      </c>
      <c r="Q46" s="115">
        <v>62844.93</v>
      </c>
      <c r="R46" s="115"/>
      <c r="S46" s="31"/>
    </row>
    <row r="47" spans="1:19" ht="11.1" customHeight="1" x14ac:dyDescent="0.2">
      <c r="A47" s="117" t="s">
        <v>168</v>
      </c>
      <c r="B47" s="118"/>
      <c r="C47" s="118"/>
      <c r="D47" s="118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20"/>
    </row>
    <row r="48" spans="1:19" ht="11.85" customHeight="1" x14ac:dyDescent="0.2">
      <c r="A48" s="26"/>
      <c r="B48" s="121" t="s">
        <v>169</v>
      </c>
      <c r="C48" s="121"/>
      <c r="D48" s="121"/>
      <c r="E48" s="121"/>
      <c r="F48" s="30"/>
      <c r="G48" s="28">
        <v>0</v>
      </c>
      <c r="H48" s="29" t="s">
        <v>146</v>
      </c>
      <c r="I48" s="29">
        <v>4832490.28</v>
      </c>
      <c r="J48" s="29">
        <v>4832490.28</v>
      </c>
      <c r="K48" s="29">
        <v>3462531.39</v>
      </c>
      <c r="L48" s="115" t="s">
        <v>595</v>
      </c>
      <c r="M48" s="115"/>
      <c r="N48" s="116"/>
      <c r="O48" s="116"/>
      <c r="P48" s="29">
        <v>1403540.16</v>
      </c>
      <c r="Q48" s="115">
        <v>33581.269999999997</v>
      </c>
      <c r="R48" s="115"/>
      <c r="S48" s="31"/>
    </row>
    <row r="49" spans="1:19" ht="11.1" customHeight="1" x14ac:dyDescent="0.2">
      <c r="A49" s="113" t="s">
        <v>170</v>
      </c>
      <c r="B49" s="114"/>
      <c r="C49" s="114"/>
      <c r="D49" s="114"/>
      <c r="E49" s="114"/>
      <c r="F49" s="30"/>
      <c r="G49" s="28">
        <v>0</v>
      </c>
      <c r="H49" s="29" t="s">
        <v>146</v>
      </c>
      <c r="I49" s="29">
        <v>4832490.28</v>
      </c>
      <c r="J49" s="29">
        <v>4832490.28</v>
      </c>
      <c r="K49" s="29">
        <v>3462531.39</v>
      </c>
      <c r="L49" s="115" t="s">
        <v>595</v>
      </c>
      <c r="M49" s="115"/>
      <c r="N49" s="116"/>
      <c r="O49" s="116"/>
      <c r="P49" s="29">
        <v>1403540.16</v>
      </c>
      <c r="Q49" s="115">
        <v>33581.269999999997</v>
      </c>
      <c r="R49" s="115"/>
      <c r="S49" s="31"/>
    </row>
    <row r="50" spans="1:19" ht="11.85" customHeight="1" x14ac:dyDescent="0.2">
      <c r="A50" s="117" t="s">
        <v>168</v>
      </c>
      <c r="B50" s="118"/>
      <c r="C50" s="118"/>
      <c r="D50" s="118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20"/>
    </row>
    <row r="51" spans="1:19" ht="11.85" customHeight="1" x14ac:dyDescent="0.2">
      <c r="A51" s="26"/>
      <c r="B51" s="121" t="s">
        <v>171</v>
      </c>
      <c r="C51" s="121"/>
      <c r="D51" s="121"/>
      <c r="E51" s="121"/>
      <c r="F51" s="30"/>
      <c r="G51" s="28">
        <v>0</v>
      </c>
      <c r="H51" s="29" t="s">
        <v>146</v>
      </c>
      <c r="I51" s="29">
        <v>3208369.95</v>
      </c>
      <c r="J51" s="29">
        <v>3208369.95</v>
      </c>
      <c r="K51" s="29">
        <v>3507757.53</v>
      </c>
      <c r="L51" s="115" t="s">
        <v>596</v>
      </c>
      <c r="M51" s="115"/>
      <c r="N51" s="116"/>
      <c r="O51" s="116"/>
      <c r="P51" s="29">
        <v>169745.25</v>
      </c>
      <c r="Q51" s="115">
        <v>2652.41</v>
      </c>
      <c r="R51" s="115"/>
      <c r="S51" s="31"/>
    </row>
    <row r="52" spans="1:19" ht="11.85" customHeight="1" x14ac:dyDescent="0.2">
      <c r="A52" s="113" t="s">
        <v>170</v>
      </c>
      <c r="B52" s="114"/>
      <c r="C52" s="114"/>
      <c r="D52" s="114"/>
      <c r="E52" s="114"/>
      <c r="F52" s="30"/>
      <c r="G52" s="28">
        <v>0</v>
      </c>
      <c r="H52" s="29" t="s">
        <v>146</v>
      </c>
      <c r="I52" s="29">
        <v>3208369.95</v>
      </c>
      <c r="J52" s="29">
        <v>3208369.95</v>
      </c>
      <c r="K52" s="29">
        <v>3507757.53</v>
      </c>
      <c r="L52" s="115" t="s">
        <v>596</v>
      </c>
      <c r="M52" s="115"/>
      <c r="N52" s="116"/>
      <c r="O52" s="116"/>
      <c r="P52" s="29">
        <v>169745.25</v>
      </c>
      <c r="Q52" s="115">
        <v>2652.41</v>
      </c>
      <c r="R52" s="115"/>
      <c r="S52" s="31"/>
    </row>
    <row r="53" spans="1:19" ht="11.1" customHeight="1" x14ac:dyDescent="0.2">
      <c r="A53" s="117" t="s">
        <v>168</v>
      </c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20"/>
    </row>
    <row r="54" spans="1:19" ht="11.85" customHeight="1" x14ac:dyDescent="0.2">
      <c r="A54" s="26"/>
      <c r="B54" s="121" t="s">
        <v>172</v>
      </c>
      <c r="C54" s="121"/>
      <c r="D54" s="121"/>
      <c r="E54" s="121"/>
      <c r="F54" s="30"/>
      <c r="G54" s="28">
        <v>0</v>
      </c>
      <c r="H54" s="29" t="s">
        <v>146</v>
      </c>
      <c r="I54" s="29">
        <v>2376476.66</v>
      </c>
      <c r="J54" s="29">
        <v>2376476.66</v>
      </c>
      <c r="K54" s="29">
        <v>2315615.9500000002</v>
      </c>
      <c r="L54" s="115" t="s">
        <v>391</v>
      </c>
      <c r="M54" s="115"/>
      <c r="N54" s="116"/>
      <c r="O54" s="116"/>
      <c r="P54" s="29">
        <v>170116.47</v>
      </c>
      <c r="Q54" s="115">
        <v>129865.73</v>
      </c>
      <c r="R54" s="115"/>
      <c r="S54" s="31"/>
    </row>
    <row r="55" spans="1:19" ht="11.85" customHeight="1" x14ac:dyDescent="0.2">
      <c r="A55" s="113" t="s">
        <v>170</v>
      </c>
      <c r="B55" s="114"/>
      <c r="C55" s="114"/>
      <c r="D55" s="114"/>
      <c r="E55" s="114"/>
      <c r="F55" s="30"/>
      <c r="G55" s="28">
        <v>0</v>
      </c>
      <c r="H55" s="29" t="s">
        <v>146</v>
      </c>
      <c r="I55" s="29">
        <v>2376476.66</v>
      </c>
      <c r="J55" s="29">
        <v>2376476.66</v>
      </c>
      <c r="K55" s="29">
        <v>2315615.9500000002</v>
      </c>
      <c r="L55" s="115" t="s">
        <v>391</v>
      </c>
      <c r="M55" s="115"/>
      <c r="N55" s="116"/>
      <c r="O55" s="116"/>
      <c r="P55" s="29">
        <v>170116.47</v>
      </c>
      <c r="Q55" s="115">
        <v>129865.73</v>
      </c>
      <c r="R55" s="115"/>
      <c r="S55" s="31"/>
    </row>
    <row r="56" spans="1:19" ht="11.85" customHeight="1" x14ac:dyDescent="0.2">
      <c r="A56" s="117" t="s">
        <v>168</v>
      </c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20"/>
    </row>
    <row r="57" spans="1:19" ht="11.1" customHeight="1" x14ac:dyDescent="0.2">
      <c r="A57" s="26"/>
      <c r="B57" s="121" t="s">
        <v>173</v>
      </c>
      <c r="C57" s="121"/>
      <c r="D57" s="121"/>
      <c r="E57" s="121"/>
      <c r="F57" s="30"/>
      <c r="G57" s="28">
        <v>0</v>
      </c>
      <c r="H57" s="29" t="s">
        <v>146</v>
      </c>
      <c r="I57" s="29">
        <v>1497658.08</v>
      </c>
      <c r="J57" s="29">
        <v>1497658.08</v>
      </c>
      <c r="K57" s="29">
        <v>1467424.78</v>
      </c>
      <c r="L57" s="115" t="s">
        <v>597</v>
      </c>
      <c r="M57" s="115"/>
      <c r="N57" s="116"/>
      <c r="O57" s="116"/>
      <c r="P57" s="29">
        <v>20150.03</v>
      </c>
      <c r="Q57" s="115">
        <v>2380.36</v>
      </c>
      <c r="R57" s="115"/>
      <c r="S57" s="31"/>
    </row>
    <row r="58" spans="1:19" ht="11.85" customHeight="1" x14ac:dyDescent="0.2">
      <c r="A58" s="113" t="s">
        <v>170</v>
      </c>
      <c r="B58" s="114"/>
      <c r="C58" s="114"/>
      <c r="D58" s="114"/>
      <c r="E58" s="114"/>
      <c r="F58" s="30"/>
      <c r="G58" s="28">
        <v>0</v>
      </c>
      <c r="H58" s="29" t="s">
        <v>146</v>
      </c>
      <c r="I58" s="29">
        <v>1497658.08</v>
      </c>
      <c r="J58" s="29">
        <v>1497658.08</v>
      </c>
      <c r="K58" s="29">
        <v>1467424.78</v>
      </c>
      <c r="L58" s="115" t="s">
        <v>597</v>
      </c>
      <c r="M58" s="115"/>
      <c r="N58" s="116"/>
      <c r="O58" s="116"/>
      <c r="P58" s="29">
        <v>20150.03</v>
      </c>
      <c r="Q58" s="115">
        <v>2380.36</v>
      </c>
      <c r="R58" s="115"/>
      <c r="S58" s="31"/>
    </row>
    <row r="59" spans="1:19" ht="11.85" customHeight="1" x14ac:dyDescent="0.2">
      <c r="A59" s="117" t="s">
        <v>168</v>
      </c>
      <c r="B59" s="118"/>
      <c r="C59" s="118"/>
      <c r="D59" s="118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20"/>
    </row>
    <row r="60" spans="1:19" ht="11.85" customHeight="1" x14ac:dyDescent="0.2">
      <c r="A60" s="26"/>
      <c r="B60" s="121" t="s">
        <v>174</v>
      </c>
      <c r="C60" s="121"/>
      <c r="D60" s="121"/>
      <c r="E60" s="121"/>
      <c r="F60" s="30"/>
      <c r="G60" s="28">
        <v>0</v>
      </c>
      <c r="H60" s="29" t="s">
        <v>146</v>
      </c>
      <c r="I60" s="29">
        <v>1683296.3</v>
      </c>
      <c r="J60" s="29">
        <v>1683296.3</v>
      </c>
      <c r="K60" s="29">
        <v>1634009.78</v>
      </c>
      <c r="L60" s="115" t="s">
        <v>349</v>
      </c>
      <c r="M60" s="115"/>
      <c r="N60" s="116"/>
      <c r="O60" s="116"/>
      <c r="P60" s="29">
        <v>56459.17</v>
      </c>
      <c r="Q60" s="115">
        <v>7172.65</v>
      </c>
      <c r="R60" s="115"/>
      <c r="S60" s="31"/>
    </row>
    <row r="61" spans="1:19" ht="11.1" customHeight="1" x14ac:dyDescent="0.2">
      <c r="A61" s="113" t="s">
        <v>170</v>
      </c>
      <c r="B61" s="114"/>
      <c r="C61" s="114"/>
      <c r="D61" s="114"/>
      <c r="E61" s="114"/>
      <c r="F61" s="30"/>
      <c r="G61" s="28">
        <v>0</v>
      </c>
      <c r="H61" s="29" t="s">
        <v>146</v>
      </c>
      <c r="I61" s="29">
        <v>1683296.3</v>
      </c>
      <c r="J61" s="29">
        <v>1683296.3</v>
      </c>
      <c r="K61" s="29">
        <v>1634009.78</v>
      </c>
      <c r="L61" s="115" t="s">
        <v>349</v>
      </c>
      <c r="M61" s="115"/>
      <c r="N61" s="116"/>
      <c r="O61" s="116"/>
      <c r="P61" s="29">
        <v>56459.17</v>
      </c>
      <c r="Q61" s="115">
        <v>7172.65</v>
      </c>
      <c r="R61" s="115"/>
      <c r="S61" s="31"/>
    </row>
    <row r="62" spans="1:19" ht="11.85" customHeight="1" x14ac:dyDescent="0.2">
      <c r="A62" s="117" t="s">
        <v>168</v>
      </c>
      <c r="B62" s="118"/>
      <c r="C62" s="118"/>
      <c r="D62" s="118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20"/>
    </row>
    <row r="63" spans="1:19" ht="11.85" customHeight="1" x14ac:dyDescent="0.2">
      <c r="A63" s="26"/>
      <c r="B63" s="121" t="s">
        <v>175</v>
      </c>
      <c r="C63" s="121"/>
      <c r="D63" s="121"/>
      <c r="E63" s="121"/>
      <c r="F63" s="30"/>
      <c r="G63" s="28">
        <v>0</v>
      </c>
      <c r="H63" s="29" t="s">
        <v>146</v>
      </c>
      <c r="I63" s="29">
        <v>5430306.5499999998</v>
      </c>
      <c r="J63" s="29">
        <v>5430306.5499999998</v>
      </c>
      <c r="K63" s="29">
        <v>2767509.65</v>
      </c>
      <c r="L63" s="115" t="s">
        <v>598</v>
      </c>
      <c r="M63" s="115"/>
      <c r="N63" s="116"/>
      <c r="O63" s="116"/>
      <c r="P63" s="29">
        <v>2674463.64</v>
      </c>
      <c r="Q63" s="115">
        <v>11666.74</v>
      </c>
      <c r="R63" s="115"/>
      <c r="S63" s="31"/>
    </row>
    <row r="64" spans="1:19" ht="11.85" customHeight="1" x14ac:dyDescent="0.2">
      <c r="A64" s="113" t="s">
        <v>170</v>
      </c>
      <c r="B64" s="114"/>
      <c r="C64" s="114"/>
      <c r="D64" s="114"/>
      <c r="E64" s="114"/>
      <c r="F64" s="30"/>
      <c r="G64" s="28">
        <v>0</v>
      </c>
      <c r="H64" s="29" t="s">
        <v>146</v>
      </c>
      <c r="I64" s="29">
        <v>5430306.5499999998</v>
      </c>
      <c r="J64" s="29">
        <v>5430306.5499999998</v>
      </c>
      <c r="K64" s="29">
        <v>2767509.65</v>
      </c>
      <c r="L64" s="115" t="s">
        <v>598</v>
      </c>
      <c r="M64" s="115"/>
      <c r="N64" s="116"/>
      <c r="O64" s="116"/>
      <c r="P64" s="29">
        <v>2674463.64</v>
      </c>
      <c r="Q64" s="115">
        <v>11666.74</v>
      </c>
      <c r="R64" s="115"/>
      <c r="S64" s="31"/>
    </row>
    <row r="65" spans="1:19" ht="11.1" customHeight="1" x14ac:dyDescent="0.2">
      <c r="A65" s="117" t="s">
        <v>176</v>
      </c>
      <c r="B65" s="118"/>
      <c r="C65" s="118"/>
      <c r="D65" s="118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20"/>
    </row>
    <row r="66" spans="1:19" ht="11.85" customHeight="1" x14ac:dyDescent="0.2">
      <c r="A66" s="26"/>
      <c r="B66" s="121" t="s">
        <v>177</v>
      </c>
      <c r="C66" s="121"/>
      <c r="D66" s="121"/>
      <c r="E66" s="121"/>
      <c r="F66" s="30"/>
      <c r="G66" s="28">
        <v>0</v>
      </c>
      <c r="H66" s="29">
        <v>41827.15</v>
      </c>
      <c r="I66" s="29">
        <v>8345869.21</v>
      </c>
      <c r="J66" s="29">
        <v>8345869.21</v>
      </c>
      <c r="K66" s="29">
        <v>5990442.1200000001</v>
      </c>
      <c r="L66" s="115" t="s">
        <v>599</v>
      </c>
      <c r="M66" s="115"/>
      <c r="N66" s="116"/>
      <c r="O66" s="116"/>
      <c r="P66" s="29">
        <v>2460887.33</v>
      </c>
      <c r="Q66" s="115">
        <v>12935.86</v>
      </c>
      <c r="R66" s="115"/>
      <c r="S66" s="31"/>
    </row>
    <row r="67" spans="1:19" ht="11.85" customHeight="1" x14ac:dyDescent="0.2">
      <c r="A67" s="113" t="s">
        <v>178</v>
      </c>
      <c r="B67" s="114"/>
      <c r="C67" s="114"/>
      <c r="D67" s="114"/>
      <c r="E67" s="114"/>
      <c r="F67" s="30"/>
      <c r="G67" s="28">
        <v>0</v>
      </c>
      <c r="H67" s="29">
        <v>41827.15</v>
      </c>
      <c r="I67" s="29">
        <v>8345869.21</v>
      </c>
      <c r="J67" s="29">
        <v>8345869.21</v>
      </c>
      <c r="K67" s="29">
        <v>5990442.1200000001</v>
      </c>
      <c r="L67" s="115" t="s">
        <v>599</v>
      </c>
      <c r="M67" s="115"/>
      <c r="N67" s="116"/>
      <c r="O67" s="116"/>
      <c r="P67" s="29">
        <v>2460887.33</v>
      </c>
      <c r="Q67" s="115">
        <v>12935.86</v>
      </c>
      <c r="R67" s="115"/>
      <c r="S67" s="31"/>
    </row>
    <row r="68" spans="1:19" ht="11.85" customHeight="1" x14ac:dyDescent="0.2">
      <c r="A68" s="117" t="s">
        <v>179</v>
      </c>
      <c r="B68" s="118"/>
      <c r="C68" s="118"/>
      <c r="D68" s="118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20"/>
    </row>
    <row r="69" spans="1:19" ht="11.1" customHeight="1" x14ac:dyDescent="0.2">
      <c r="A69" s="26"/>
      <c r="B69" s="121" t="s">
        <v>180</v>
      </c>
      <c r="C69" s="121"/>
      <c r="D69" s="121"/>
      <c r="E69" s="121"/>
      <c r="F69" s="30"/>
      <c r="G69" s="28">
        <v>0</v>
      </c>
      <c r="H69" s="29" t="s">
        <v>146</v>
      </c>
      <c r="I69" s="29">
        <v>2455470.33</v>
      </c>
      <c r="J69" s="29">
        <v>2455470.33</v>
      </c>
      <c r="K69" s="29">
        <v>2798534.59</v>
      </c>
      <c r="L69" s="115" t="s">
        <v>600</v>
      </c>
      <c r="M69" s="115"/>
      <c r="N69" s="116"/>
      <c r="O69" s="116"/>
      <c r="P69" s="29">
        <v>23527.99</v>
      </c>
      <c r="Q69" s="115">
        <v>366592.25</v>
      </c>
      <c r="R69" s="115"/>
      <c r="S69" s="31"/>
    </row>
    <row r="70" spans="1:19" ht="11.85" customHeight="1" x14ac:dyDescent="0.2">
      <c r="A70" s="113" t="s">
        <v>182</v>
      </c>
      <c r="B70" s="114"/>
      <c r="C70" s="114"/>
      <c r="D70" s="114"/>
      <c r="E70" s="114"/>
      <c r="F70" s="30"/>
      <c r="G70" s="28">
        <v>0</v>
      </c>
      <c r="H70" s="29" t="s">
        <v>146</v>
      </c>
      <c r="I70" s="29">
        <v>2455470.33</v>
      </c>
      <c r="J70" s="29">
        <v>2455470.33</v>
      </c>
      <c r="K70" s="29">
        <v>2798534.59</v>
      </c>
      <c r="L70" s="115" t="s">
        <v>600</v>
      </c>
      <c r="M70" s="115"/>
      <c r="N70" s="116"/>
      <c r="O70" s="116"/>
      <c r="P70" s="29">
        <v>23527.99</v>
      </c>
      <c r="Q70" s="115">
        <v>366592.25</v>
      </c>
      <c r="R70" s="115"/>
      <c r="S70" s="31"/>
    </row>
    <row r="71" spans="1:19" ht="11.85" customHeight="1" x14ac:dyDescent="0.2">
      <c r="A71" s="117" t="s">
        <v>183</v>
      </c>
      <c r="B71" s="118"/>
      <c r="C71" s="118"/>
      <c r="D71" s="118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20"/>
    </row>
    <row r="72" spans="1:19" ht="11.85" customHeight="1" x14ac:dyDescent="0.2">
      <c r="A72" s="26"/>
      <c r="B72" s="121" t="s">
        <v>184</v>
      </c>
      <c r="C72" s="121"/>
      <c r="D72" s="121"/>
      <c r="E72" s="121"/>
      <c r="F72" s="30"/>
      <c r="G72" s="28">
        <v>0</v>
      </c>
      <c r="H72" s="29" t="s">
        <v>146</v>
      </c>
      <c r="I72" s="29">
        <v>408697.94</v>
      </c>
      <c r="J72" s="29">
        <v>408697.94</v>
      </c>
      <c r="K72" s="29">
        <v>408697.94</v>
      </c>
      <c r="L72" s="115" t="s">
        <v>371</v>
      </c>
      <c r="M72" s="115"/>
      <c r="N72" s="116"/>
      <c r="O72" s="116"/>
      <c r="P72" s="29" t="s">
        <v>601</v>
      </c>
      <c r="Q72" s="115" t="s">
        <v>601</v>
      </c>
      <c r="R72" s="115"/>
      <c r="S72" s="31"/>
    </row>
    <row r="73" spans="1:19" ht="11.1" customHeight="1" x14ac:dyDescent="0.2">
      <c r="A73" s="113" t="s">
        <v>185</v>
      </c>
      <c r="B73" s="114"/>
      <c r="C73" s="114"/>
      <c r="D73" s="114"/>
      <c r="E73" s="114"/>
      <c r="F73" s="30"/>
      <c r="G73" s="28">
        <v>0</v>
      </c>
      <c r="H73" s="29" t="s">
        <v>146</v>
      </c>
      <c r="I73" s="29">
        <v>408697.94</v>
      </c>
      <c r="J73" s="29">
        <v>408697.94</v>
      </c>
      <c r="K73" s="29">
        <v>408697.94</v>
      </c>
      <c r="L73" s="115" t="s">
        <v>371</v>
      </c>
      <c r="M73" s="115"/>
      <c r="N73" s="116"/>
      <c r="O73" s="116"/>
      <c r="P73" s="29" t="s">
        <v>601</v>
      </c>
      <c r="Q73" s="115" t="s">
        <v>601</v>
      </c>
      <c r="R73" s="115"/>
      <c r="S73" s="31"/>
    </row>
    <row r="74" spans="1:19" ht="11.85" customHeight="1" x14ac:dyDescent="0.2">
      <c r="A74" s="117" t="s">
        <v>183</v>
      </c>
      <c r="B74" s="118"/>
      <c r="C74" s="118"/>
      <c r="D74" s="118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20"/>
    </row>
    <row r="75" spans="1:19" ht="11.85" customHeight="1" x14ac:dyDescent="0.2">
      <c r="A75" s="26"/>
      <c r="B75" s="121" t="s">
        <v>186</v>
      </c>
      <c r="C75" s="121"/>
      <c r="D75" s="121"/>
      <c r="E75" s="121"/>
      <c r="F75" s="30"/>
      <c r="G75" s="28">
        <v>0</v>
      </c>
      <c r="H75" s="29" t="s">
        <v>146</v>
      </c>
      <c r="I75" s="29">
        <v>779889.64</v>
      </c>
      <c r="J75" s="29">
        <v>779889.64</v>
      </c>
      <c r="K75" s="29">
        <v>773732.28</v>
      </c>
      <c r="L75" s="115" t="s">
        <v>602</v>
      </c>
      <c r="M75" s="115"/>
      <c r="N75" s="116"/>
      <c r="O75" s="116"/>
      <c r="P75" s="29">
        <v>6297.69</v>
      </c>
      <c r="Q75" s="115" t="s">
        <v>354</v>
      </c>
      <c r="R75" s="115"/>
      <c r="S75" s="31"/>
    </row>
    <row r="76" spans="1:19" ht="11.85" customHeight="1" x14ac:dyDescent="0.2">
      <c r="A76" s="113" t="s">
        <v>185</v>
      </c>
      <c r="B76" s="114"/>
      <c r="C76" s="114"/>
      <c r="D76" s="114"/>
      <c r="E76" s="114"/>
      <c r="F76" s="30"/>
      <c r="G76" s="28">
        <v>0</v>
      </c>
      <c r="H76" s="29" t="s">
        <v>146</v>
      </c>
      <c r="I76" s="29">
        <v>779889.64</v>
      </c>
      <c r="J76" s="29">
        <v>779889.64</v>
      </c>
      <c r="K76" s="29">
        <v>773732.28</v>
      </c>
      <c r="L76" s="115" t="s">
        <v>602</v>
      </c>
      <c r="M76" s="115"/>
      <c r="N76" s="116"/>
      <c r="O76" s="116"/>
      <c r="P76" s="29">
        <v>6297.69</v>
      </c>
      <c r="Q76" s="115" t="s">
        <v>354</v>
      </c>
      <c r="R76" s="115"/>
      <c r="S76" s="31"/>
    </row>
    <row r="77" spans="1:19" ht="11.1" customHeight="1" x14ac:dyDescent="0.2">
      <c r="A77" s="117" t="s">
        <v>183</v>
      </c>
      <c r="B77" s="118"/>
      <c r="C77" s="118"/>
      <c r="D77" s="118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20"/>
    </row>
    <row r="78" spans="1:19" ht="11.85" customHeight="1" x14ac:dyDescent="0.2">
      <c r="A78" s="26"/>
      <c r="B78" s="121" t="s">
        <v>187</v>
      </c>
      <c r="C78" s="121"/>
      <c r="D78" s="121"/>
      <c r="E78" s="121"/>
      <c r="F78" s="30"/>
      <c r="G78" s="28">
        <v>0</v>
      </c>
      <c r="H78" s="29" t="s">
        <v>146</v>
      </c>
      <c r="I78" s="29">
        <v>1026121.81</v>
      </c>
      <c r="J78" s="29">
        <v>1026121.81</v>
      </c>
      <c r="K78" s="29">
        <v>1027198</v>
      </c>
      <c r="L78" s="115" t="s">
        <v>592</v>
      </c>
      <c r="M78" s="115"/>
      <c r="N78" s="116"/>
      <c r="O78" s="116"/>
      <c r="P78" s="29" t="s">
        <v>603</v>
      </c>
      <c r="Q78" s="115">
        <v>1076.19</v>
      </c>
      <c r="R78" s="115"/>
      <c r="S78" s="31"/>
    </row>
    <row r="79" spans="1:19" ht="11.85" customHeight="1" x14ac:dyDescent="0.2">
      <c r="A79" s="113" t="s">
        <v>185</v>
      </c>
      <c r="B79" s="114"/>
      <c r="C79" s="114"/>
      <c r="D79" s="114"/>
      <c r="E79" s="114"/>
      <c r="F79" s="30"/>
      <c r="G79" s="28">
        <v>0</v>
      </c>
      <c r="H79" s="29" t="s">
        <v>146</v>
      </c>
      <c r="I79" s="29">
        <v>1026121.81</v>
      </c>
      <c r="J79" s="29">
        <v>1026121.81</v>
      </c>
      <c r="K79" s="29">
        <v>1027198</v>
      </c>
      <c r="L79" s="115" t="s">
        <v>592</v>
      </c>
      <c r="M79" s="115"/>
      <c r="N79" s="116"/>
      <c r="O79" s="116"/>
      <c r="P79" s="29" t="s">
        <v>603</v>
      </c>
      <c r="Q79" s="115">
        <v>1076.19</v>
      </c>
      <c r="R79" s="115"/>
      <c r="S79" s="31"/>
    </row>
    <row r="80" spans="1:19" ht="11.85" customHeight="1" x14ac:dyDescent="0.2">
      <c r="A80" s="117" t="s">
        <v>183</v>
      </c>
      <c r="B80" s="118"/>
      <c r="C80" s="118"/>
      <c r="D80" s="118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20"/>
    </row>
    <row r="81" spans="1:19" ht="11.1" customHeight="1" x14ac:dyDescent="0.2">
      <c r="A81" s="26"/>
      <c r="B81" s="121" t="s">
        <v>188</v>
      </c>
      <c r="C81" s="121"/>
      <c r="D81" s="121"/>
      <c r="E81" s="121"/>
      <c r="F81" s="30"/>
      <c r="G81" s="28">
        <v>0</v>
      </c>
      <c r="H81" s="29" t="s">
        <v>146</v>
      </c>
      <c r="I81" s="29">
        <v>184596.54</v>
      </c>
      <c r="J81" s="29">
        <v>184596.54</v>
      </c>
      <c r="K81" s="29">
        <v>184136.67</v>
      </c>
      <c r="L81" s="115" t="s">
        <v>397</v>
      </c>
      <c r="M81" s="115"/>
      <c r="N81" s="116"/>
      <c r="O81" s="116"/>
      <c r="P81" s="29" t="s">
        <v>604</v>
      </c>
      <c r="Q81" s="115" t="s">
        <v>146</v>
      </c>
      <c r="R81" s="115"/>
      <c r="S81" s="31"/>
    </row>
    <row r="82" spans="1:19" ht="11.85" customHeight="1" x14ac:dyDescent="0.2">
      <c r="A82" s="113" t="s">
        <v>185</v>
      </c>
      <c r="B82" s="114"/>
      <c r="C82" s="114"/>
      <c r="D82" s="114"/>
      <c r="E82" s="114"/>
      <c r="F82" s="30"/>
      <c r="G82" s="28">
        <v>0</v>
      </c>
      <c r="H82" s="29" t="s">
        <v>146</v>
      </c>
      <c r="I82" s="29">
        <v>184596.54</v>
      </c>
      <c r="J82" s="29">
        <v>184596.54</v>
      </c>
      <c r="K82" s="29">
        <v>184136.67</v>
      </c>
      <c r="L82" s="115" t="s">
        <v>397</v>
      </c>
      <c r="M82" s="115"/>
      <c r="N82" s="116"/>
      <c r="O82" s="116"/>
      <c r="P82" s="29" t="s">
        <v>604</v>
      </c>
      <c r="Q82" s="115" t="s">
        <v>146</v>
      </c>
      <c r="R82" s="115"/>
      <c r="S82" s="31"/>
    </row>
    <row r="83" spans="1:19" ht="11.85" customHeight="1" x14ac:dyDescent="0.2">
      <c r="A83" s="117" t="s">
        <v>189</v>
      </c>
      <c r="B83" s="118"/>
      <c r="C83" s="118"/>
      <c r="D83" s="118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20"/>
    </row>
    <row r="84" spans="1:19" ht="11.85" customHeight="1" x14ac:dyDescent="0.2">
      <c r="A84" s="26"/>
      <c r="B84" s="121" t="s">
        <v>190</v>
      </c>
      <c r="C84" s="121"/>
      <c r="D84" s="121"/>
      <c r="E84" s="121"/>
      <c r="F84" s="30"/>
      <c r="G84" s="28">
        <v>0</v>
      </c>
      <c r="H84" s="29" t="s">
        <v>146</v>
      </c>
      <c r="I84" s="29">
        <v>14909494.460000001</v>
      </c>
      <c r="J84" s="29">
        <v>14909494.460000001</v>
      </c>
      <c r="K84" s="29">
        <v>14423722.470000001</v>
      </c>
      <c r="L84" s="115" t="s">
        <v>605</v>
      </c>
      <c r="M84" s="115"/>
      <c r="N84" s="116"/>
      <c r="O84" s="116"/>
      <c r="P84" s="29">
        <v>564341.05000000005</v>
      </c>
      <c r="Q84" s="115">
        <v>62215.13</v>
      </c>
      <c r="R84" s="115"/>
      <c r="S84" s="31"/>
    </row>
    <row r="85" spans="1:19" ht="11.1" customHeight="1" x14ac:dyDescent="0.2">
      <c r="A85" s="113" t="s">
        <v>191</v>
      </c>
      <c r="B85" s="114"/>
      <c r="C85" s="114"/>
      <c r="D85" s="114"/>
      <c r="E85" s="114"/>
      <c r="F85" s="30"/>
      <c r="G85" s="28">
        <v>0</v>
      </c>
      <c r="H85" s="29" t="s">
        <v>146</v>
      </c>
      <c r="I85" s="29">
        <v>14909494.460000001</v>
      </c>
      <c r="J85" s="29">
        <v>14909494.460000001</v>
      </c>
      <c r="K85" s="29">
        <v>14423722.470000001</v>
      </c>
      <c r="L85" s="115" t="s">
        <v>605</v>
      </c>
      <c r="M85" s="115"/>
      <c r="N85" s="116"/>
      <c r="O85" s="116"/>
      <c r="P85" s="29">
        <v>564341.05000000005</v>
      </c>
      <c r="Q85" s="115">
        <v>62215.13</v>
      </c>
      <c r="R85" s="115"/>
      <c r="S85" s="31"/>
    </row>
    <row r="86" spans="1:19" ht="11.85" customHeight="1" x14ac:dyDescent="0.2">
      <c r="A86" s="117" t="s">
        <v>192</v>
      </c>
      <c r="B86" s="118"/>
      <c r="C86" s="118"/>
      <c r="D86" s="118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20"/>
    </row>
    <row r="87" spans="1:19" ht="11.85" customHeight="1" x14ac:dyDescent="0.2">
      <c r="A87" s="26"/>
      <c r="B87" s="121" t="s">
        <v>193</v>
      </c>
      <c r="C87" s="121"/>
      <c r="D87" s="121"/>
      <c r="E87" s="121"/>
      <c r="F87" s="30"/>
      <c r="G87" s="28">
        <v>0</v>
      </c>
      <c r="H87" s="29" t="s">
        <v>146</v>
      </c>
      <c r="I87" s="29">
        <v>10887391.439999999</v>
      </c>
      <c r="J87" s="29">
        <v>10887391.439999999</v>
      </c>
      <c r="K87" s="29">
        <v>10079820.25</v>
      </c>
      <c r="L87" s="115" t="s">
        <v>606</v>
      </c>
      <c r="M87" s="115"/>
      <c r="N87" s="116"/>
      <c r="O87" s="116"/>
      <c r="P87" s="29">
        <v>903406.88</v>
      </c>
      <c r="Q87" s="115">
        <v>96622.19</v>
      </c>
      <c r="R87" s="115"/>
      <c r="S87" s="31"/>
    </row>
    <row r="88" spans="1:19" ht="11.85" customHeight="1" x14ac:dyDescent="0.2">
      <c r="A88" s="113" t="s">
        <v>194</v>
      </c>
      <c r="B88" s="114"/>
      <c r="C88" s="114"/>
      <c r="D88" s="114"/>
      <c r="E88" s="114"/>
      <c r="F88" s="30"/>
      <c r="G88" s="28">
        <v>0</v>
      </c>
      <c r="H88" s="29" t="s">
        <v>146</v>
      </c>
      <c r="I88" s="29">
        <v>10887391.439999999</v>
      </c>
      <c r="J88" s="29">
        <v>10887391.439999999</v>
      </c>
      <c r="K88" s="29">
        <v>10079820.25</v>
      </c>
      <c r="L88" s="115" t="s">
        <v>606</v>
      </c>
      <c r="M88" s="115"/>
      <c r="N88" s="116"/>
      <c r="O88" s="116"/>
      <c r="P88" s="29">
        <v>903406.88</v>
      </c>
      <c r="Q88" s="115">
        <v>96622.19</v>
      </c>
      <c r="R88" s="115"/>
      <c r="S88" s="31"/>
    </row>
    <row r="89" spans="1:19" ht="11.1" customHeight="1" x14ac:dyDescent="0.2">
      <c r="A89" s="117" t="s">
        <v>195</v>
      </c>
      <c r="B89" s="118"/>
      <c r="C89" s="118"/>
      <c r="D89" s="118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20"/>
    </row>
    <row r="90" spans="1:19" ht="11.85" customHeight="1" x14ac:dyDescent="0.2">
      <c r="A90" s="26"/>
      <c r="B90" s="121" t="s">
        <v>196</v>
      </c>
      <c r="C90" s="121"/>
      <c r="D90" s="121"/>
      <c r="E90" s="121"/>
      <c r="F90" s="30"/>
      <c r="G90" s="28">
        <v>0</v>
      </c>
      <c r="H90" s="29" t="s">
        <v>146</v>
      </c>
      <c r="I90" s="29">
        <v>2859889.97</v>
      </c>
      <c r="J90" s="29">
        <v>2859889.97</v>
      </c>
      <c r="K90" s="29">
        <v>2818278.86</v>
      </c>
      <c r="L90" s="115" t="s">
        <v>607</v>
      </c>
      <c r="M90" s="115"/>
      <c r="N90" s="116"/>
      <c r="O90" s="116"/>
      <c r="P90" s="29">
        <v>68333.11</v>
      </c>
      <c r="Q90" s="115">
        <v>26722</v>
      </c>
      <c r="R90" s="115"/>
      <c r="S90" s="31"/>
    </row>
    <row r="91" spans="1:19" ht="11.1" customHeight="1" x14ac:dyDescent="0.2">
      <c r="A91" s="113" t="s">
        <v>197</v>
      </c>
      <c r="B91" s="114"/>
      <c r="C91" s="114"/>
      <c r="D91" s="114"/>
      <c r="E91" s="114"/>
      <c r="F91" s="30"/>
      <c r="G91" s="28">
        <v>0</v>
      </c>
      <c r="H91" s="29" t="s">
        <v>146</v>
      </c>
      <c r="I91" s="29">
        <v>2859889.97</v>
      </c>
      <c r="J91" s="29">
        <v>2859889.97</v>
      </c>
      <c r="K91" s="29">
        <v>2818278.86</v>
      </c>
      <c r="L91" s="115" t="s">
        <v>607</v>
      </c>
      <c r="M91" s="115"/>
      <c r="N91" s="116"/>
      <c r="O91" s="116"/>
      <c r="P91" s="29">
        <v>68333.11</v>
      </c>
      <c r="Q91" s="115">
        <v>26722</v>
      </c>
      <c r="R91" s="115"/>
      <c r="S91" s="31"/>
    </row>
    <row r="92" spans="1:19" ht="11.85" customHeight="1" x14ac:dyDescent="0.2">
      <c r="A92" s="117" t="s">
        <v>195</v>
      </c>
      <c r="B92" s="118"/>
      <c r="C92" s="118"/>
      <c r="D92" s="118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20"/>
    </row>
    <row r="93" spans="1:19" ht="11.85" customHeight="1" x14ac:dyDescent="0.2">
      <c r="A93" s="26"/>
      <c r="B93" s="121" t="s">
        <v>198</v>
      </c>
      <c r="C93" s="121"/>
      <c r="D93" s="121"/>
      <c r="E93" s="121"/>
      <c r="F93" s="30"/>
      <c r="G93" s="28">
        <v>0</v>
      </c>
      <c r="H93" s="29" t="s">
        <v>146</v>
      </c>
      <c r="I93" s="29">
        <v>282550.27</v>
      </c>
      <c r="J93" s="29">
        <v>282550.27</v>
      </c>
      <c r="K93" s="29">
        <v>252719.98</v>
      </c>
      <c r="L93" s="115" t="s">
        <v>608</v>
      </c>
      <c r="M93" s="115"/>
      <c r="N93" s="116"/>
      <c r="O93" s="116"/>
      <c r="P93" s="29">
        <v>29830.29</v>
      </c>
      <c r="Q93" s="115" t="s">
        <v>146</v>
      </c>
      <c r="R93" s="115"/>
      <c r="S93" s="31"/>
    </row>
    <row r="94" spans="1:19" ht="11.85" customHeight="1" x14ac:dyDescent="0.2">
      <c r="A94" s="113" t="s">
        <v>197</v>
      </c>
      <c r="B94" s="114"/>
      <c r="C94" s="114"/>
      <c r="D94" s="114"/>
      <c r="E94" s="114"/>
      <c r="F94" s="30"/>
      <c r="G94" s="28">
        <v>0</v>
      </c>
      <c r="H94" s="29" t="s">
        <v>146</v>
      </c>
      <c r="I94" s="29">
        <v>282550.27</v>
      </c>
      <c r="J94" s="29">
        <v>282550.27</v>
      </c>
      <c r="K94" s="29">
        <v>252719.98</v>
      </c>
      <c r="L94" s="115" t="s">
        <v>608</v>
      </c>
      <c r="M94" s="115"/>
      <c r="N94" s="116"/>
      <c r="O94" s="116"/>
      <c r="P94" s="29">
        <v>29830.29</v>
      </c>
      <c r="Q94" s="115" t="s">
        <v>146</v>
      </c>
      <c r="R94" s="115"/>
      <c r="S94" s="31"/>
    </row>
    <row r="95" spans="1:19" ht="11.1" customHeight="1" x14ac:dyDescent="0.2">
      <c r="A95" s="117" t="s">
        <v>195</v>
      </c>
      <c r="B95" s="118"/>
      <c r="C95" s="118"/>
      <c r="D95" s="118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20"/>
    </row>
    <row r="96" spans="1:19" ht="11.85" customHeight="1" x14ac:dyDescent="0.2">
      <c r="A96" s="26"/>
      <c r="B96" s="121" t="s">
        <v>199</v>
      </c>
      <c r="C96" s="121"/>
      <c r="D96" s="121"/>
      <c r="E96" s="121"/>
      <c r="F96" s="30"/>
      <c r="G96" s="28">
        <v>0</v>
      </c>
      <c r="H96" s="29" t="s">
        <v>146</v>
      </c>
      <c r="I96" s="29">
        <v>82106.28</v>
      </c>
      <c r="J96" s="29">
        <v>82106.28</v>
      </c>
      <c r="K96" s="29">
        <v>82106.28</v>
      </c>
      <c r="L96" s="115" t="s">
        <v>371</v>
      </c>
      <c r="M96" s="115"/>
      <c r="N96" s="116"/>
      <c r="O96" s="116"/>
      <c r="P96" s="29" t="s">
        <v>609</v>
      </c>
      <c r="Q96" s="115" t="s">
        <v>609</v>
      </c>
      <c r="R96" s="115"/>
      <c r="S96" s="31"/>
    </row>
    <row r="97" spans="1:19" ht="11.85" customHeight="1" x14ac:dyDescent="0.2">
      <c r="A97" s="113" t="s">
        <v>197</v>
      </c>
      <c r="B97" s="114"/>
      <c r="C97" s="114"/>
      <c r="D97" s="114"/>
      <c r="E97" s="114"/>
      <c r="F97" s="30"/>
      <c r="G97" s="28">
        <v>0</v>
      </c>
      <c r="H97" s="29" t="s">
        <v>146</v>
      </c>
      <c r="I97" s="29">
        <v>82106.28</v>
      </c>
      <c r="J97" s="29">
        <v>82106.28</v>
      </c>
      <c r="K97" s="29">
        <v>82106.28</v>
      </c>
      <c r="L97" s="115" t="s">
        <v>371</v>
      </c>
      <c r="M97" s="115"/>
      <c r="N97" s="116"/>
      <c r="O97" s="116"/>
      <c r="P97" s="29" t="s">
        <v>609</v>
      </c>
      <c r="Q97" s="115" t="s">
        <v>609</v>
      </c>
      <c r="R97" s="115"/>
      <c r="S97" s="31"/>
    </row>
    <row r="98" spans="1:19" ht="11.85" customHeight="1" x14ac:dyDescent="0.2">
      <c r="A98" s="117" t="s">
        <v>195</v>
      </c>
      <c r="B98" s="118"/>
      <c r="C98" s="118"/>
      <c r="D98" s="118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20"/>
    </row>
    <row r="99" spans="1:19" ht="11.1" customHeight="1" x14ac:dyDescent="0.2">
      <c r="A99" s="26"/>
      <c r="B99" s="121" t="s">
        <v>200</v>
      </c>
      <c r="C99" s="121"/>
      <c r="D99" s="121"/>
      <c r="E99" s="121"/>
      <c r="F99" s="30"/>
      <c r="G99" s="28">
        <v>0</v>
      </c>
      <c r="H99" s="29" t="s">
        <v>146</v>
      </c>
      <c r="I99" s="29">
        <v>1882524.75</v>
      </c>
      <c r="J99" s="29">
        <v>1882524.75</v>
      </c>
      <c r="K99" s="29">
        <v>1916922.27</v>
      </c>
      <c r="L99" s="115" t="s">
        <v>610</v>
      </c>
      <c r="M99" s="115"/>
      <c r="N99" s="116"/>
      <c r="O99" s="116"/>
      <c r="P99" s="29">
        <v>1725.23</v>
      </c>
      <c r="Q99" s="115">
        <v>34397.519999999997</v>
      </c>
      <c r="R99" s="115"/>
      <c r="S99" s="31"/>
    </row>
    <row r="100" spans="1:19" ht="11.85" customHeight="1" x14ac:dyDescent="0.2">
      <c r="A100" s="113" t="s">
        <v>197</v>
      </c>
      <c r="B100" s="114"/>
      <c r="C100" s="114"/>
      <c r="D100" s="114"/>
      <c r="E100" s="114"/>
      <c r="F100" s="30"/>
      <c r="G100" s="28">
        <v>0</v>
      </c>
      <c r="H100" s="29" t="s">
        <v>146</v>
      </c>
      <c r="I100" s="29">
        <v>1882524.75</v>
      </c>
      <c r="J100" s="29">
        <v>1882524.75</v>
      </c>
      <c r="K100" s="29">
        <v>1916922.27</v>
      </c>
      <c r="L100" s="115" t="s">
        <v>610</v>
      </c>
      <c r="M100" s="115"/>
      <c r="N100" s="116"/>
      <c r="O100" s="116"/>
      <c r="P100" s="29">
        <v>1725.23</v>
      </c>
      <c r="Q100" s="115">
        <v>34397.519999999997</v>
      </c>
      <c r="R100" s="115"/>
      <c r="S100" s="31"/>
    </row>
    <row r="101" spans="1:19" ht="11.85" customHeight="1" x14ac:dyDescent="0.2">
      <c r="A101" s="117" t="s">
        <v>195</v>
      </c>
      <c r="B101" s="118"/>
      <c r="C101" s="118"/>
      <c r="D101" s="118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20"/>
    </row>
    <row r="102" spans="1:19" ht="11.85" customHeight="1" x14ac:dyDescent="0.2">
      <c r="A102" s="26"/>
      <c r="B102" s="121" t="s">
        <v>201</v>
      </c>
      <c r="C102" s="121"/>
      <c r="D102" s="121"/>
      <c r="E102" s="121"/>
      <c r="F102" s="30"/>
      <c r="G102" s="28">
        <v>0</v>
      </c>
      <c r="H102" s="29" t="s">
        <v>146</v>
      </c>
      <c r="I102" s="29">
        <v>-7559331.4500000002</v>
      </c>
      <c r="J102" s="29">
        <v>-7559331.4500000002</v>
      </c>
      <c r="K102" s="29">
        <v>7568119.7000000002</v>
      </c>
      <c r="L102" s="115" t="s">
        <v>611</v>
      </c>
      <c r="M102" s="115"/>
      <c r="N102" s="116"/>
      <c r="O102" s="116"/>
      <c r="P102" s="29">
        <v>2780.87</v>
      </c>
      <c r="Q102" s="115">
        <v>34400337.079999998</v>
      </c>
      <c r="R102" s="115"/>
      <c r="S102" s="31"/>
    </row>
    <row r="103" spans="1:19" ht="11.1" customHeight="1" x14ac:dyDescent="0.2">
      <c r="A103" s="113" t="s">
        <v>197</v>
      </c>
      <c r="B103" s="114"/>
      <c r="C103" s="114"/>
      <c r="D103" s="114"/>
      <c r="E103" s="114"/>
      <c r="F103" s="30"/>
      <c r="G103" s="28">
        <v>0</v>
      </c>
      <c r="H103" s="29" t="s">
        <v>146</v>
      </c>
      <c r="I103" s="29">
        <v>-7559331.4500000002</v>
      </c>
      <c r="J103" s="29">
        <v>-7559331.4500000002</v>
      </c>
      <c r="K103" s="29">
        <v>7568119.7000000002</v>
      </c>
      <c r="L103" s="115" t="s">
        <v>611</v>
      </c>
      <c r="M103" s="115"/>
      <c r="N103" s="116"/>
      <c r="O103" s="116"/>
      <c r="P103" s="29">
        <v>2780.87</v>
      </c>
      <c r="Q103" s="115">
        <v>34400337.079999998</v>
      </c>
      <c r="R103" s="115"/>
      <c r="S103" s="31"/>
    </row>
    <row r="104" spans="1:19" ht="11.85" customHeight="1" x14ac:dyDescent="0.2">
      <c r="A104" s="117" t="s">
        <v>195</v>
      </c>
      <c r="B104" s="118"/>
      <c r="C104" s="118"/>
      <c r="D104" s="118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20"/>
    </row>
    <row r="105" spans="1:19" ht="11.85" customHeight="1" x14ac:dyDescent="0.2">
      <c r="A105" s="26"/>
      <c r="B105" s="121" t="s">
        <v>202</v>
      </c>
      <c r="C105" s="121"/>
      <c r="D105" s="121"/>
      <c r="E105" s="121"/>
      <c r="F105" s="30"/>
      <c r="G105" s="28">
        <v>0</v>
      </c>
      <c r="H105" s="29" t="s">
        <v>146</v>
      </c>
      <c r="I105" s="29">
        <v>863532.11</v>
      </c>
      <c r="J105" s="29">
        <v>863532.11</v>
      </c>
      <c r="K105" s="29">
        <v>808086.8</v>
      </c>
      <c r="L105" s="115" t="s">
        <v>612</v>
      </c>
      <c r="M105" s="115"/>
      <c r="N105" s="116"/>
      <c r="O105" s="116"/>
      <c r="P105" s="29">
        <v>5924.41</v>
      </c>
      <c r="Q105" s="115" t="s">
        <v>613</v>
      </c>
      <c r="R105" s="115"/>
      <c r="S105" s="31"/>
    </row>
    <row r="106" spans="1:19" ht="11.85" customHeight="1" x14ac:dyDescent="0.2">
      <c r="A106" s="113" t="s">
        <v>197</v>
      </c>
      <c r="B106" s="114"/>
      <c r="C106" s="114"/>
      <c r="D106" s="114"/>
      <c r="E106" s="114"/>
      <c r="F106" s="30"/>
      <c r="G106" s="28">
        <v>0</v>
      </c>
      <c r="H106" s="29" t="s">
        <v>146</v>
      </c>
      <c r="I106" s="29">
        <v>863532.11</v>
      </c>
      <c r="J106" s="29">
        <v>863532.11</v>
      </c>
      <c r="K106" s="29">
        <v>808086.8</v>
      </c>
      <c r="L106" s="115" t="s">
        <v>612</v>
      </c>
      <c r="M106" s="115"/>
      <c r="N106" s="116"/>
      <c r="O106" s="116"/>
      <c r="P106" s="29">
        <v>5924.41</v>
      </c>
      <c r="Q106" s="115" t="s">
        <v>613</v>
      </c>
      <c r="R106" s="115"/>
      <c r="S106" s="31"/>
    </row>
    <row r="107" spans="1:19" ht="11.1" customHeight="1" x14ac:dyDescent="0.2">
      <c r="A107" s="117" t="s">
        <v>195</v>
      </c>
      <c r="B107" s="118"/>
      <c r="C107" s="118"/>
      <c r="D107" s="118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20"/>
    </row>
    <row r="108" spans="1:19" ht="11.85" customHeight="1" x14ac:dyDescent="0.2">
      <c r="A108" s="26"/>
      <c r="B108" s="121" t="s">
        <v>203</v>
      </c>
      <c r="C108" s="121"/>
      <c r="D108" s="121"/>
      <c r="E108" s="121"/>
      <c r="F108" s="30"/>
      <c r="G108" s="28">
        <v>0</v>
      </c>
      <c r="H108" s="29" t="s">
        <v>355</v>
      </c>
      <c r="I108" s="29">
        <v>716623.09</v>
      </c>
      <c r="J108" s="29">
        <v>716623.09</v>
      </c>
      <c r="K108" s="29">
        <v>734248.27</v>
      </c>
      <c r="L108" s="115" t="s">
        <v>614</v>
      </c>
      <c r="M108" s="115"/>
      <c r="N108" s="116"/>
      <c r="O108" s="116"/>
      <c r="P108" s="29">
        <v>14635.31</v>
      </c>
      <c r="Q108" s="115">
        <v>30565.22</v>
      </c>
      <c r="R108" s="115"/>
      <c r="S108" s="31"/>
    </row>
    <row r="109" spans="1:19" ht="11.85" customHeight="1" x14ac:dyDescent="0.2">
      <c r="A109" s="113" t="s">
        <v>197</v>
      </c>
      <c r="B109" s="114"/>
      <c r="C109" s="114"/>
      <c r="D109" s="114"/>
      <c r="E109" s="114"/>
      <c r="F109" s="30"/>
      <c r="G109" s="28">
        <v>0</v>
      </c>
      <c r="H109" s="29" t="s">
        <v>355</v>
      </c>
      <c r="I109" s="29">
        <v>716623.09</v>
      </c>
      <c r="J109" s="29">
        <v>716623.09</v>
      </c>
      <c r="K109" s="29">
        <v>734248.27</v>
      </c>
      <c r="L109" s="115" t="s">
        <v>614</v>
      </c>
      <c r="M109" s="115"/>
      <c r="N109" s="116"/>
      <c r="O109" s="116"/>
      <c r="P109" s="29">
        <v>14635.31</v>
      </c>
      <c r="Q109" s="115">
        <v>30565.22</v>
      </c>
      <c r="R109" s="115"/>
      <c r="S109" s="31"/>
    </row>
    <row r="110" spans="1:19" ht="11.85" customHeight="1" x14ac:dyDescent="0.2">
      <c r="A110" s="117" t="s">
        <v>195</v>
      </c>
      <c r="B110" s="118"/>
      <c r="C110" s="118"/>
      <c r="D110" s="118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20"/>
    </row>
    <row r="111" spans="1:19" ht="11.1" customHeight="1" x14ac:dyDescent="0.2">
      <c r="A111" s="26"/>
      <c r="B111" s="121" t="s">
        <v>204</v>
      </c>
      <c r="C111" s="121"/>
      <c r="D111" s="121"/>
      <c r="E111" s="121"/>
      <c r="F111" s="30"/>
      <c r="G111" s="28">
        <v>0</v>
      </c>
      <c r="H111" s="29" t="s">
        <v>146</v>
      </c>
      <c r="I111" s="29">
        <v>535533.32999999996</v>
      </c>
      <c r="J111" s="29">
        <v>535533.32999999996</v>
      </c>
      <c r="K111" s="29">
        <v>535533.32999999996</v>
      </c>
      <c r="L111" s="115" t="s">
        <v>371</v>
      </c>
      <c r="M111" s="115"/>
      <c r="N111" s="116"/>
      <c r="O111" s="116"/>
      <c r="P111" s="29" t="s">
        <v>615</v>
      </c>
      <c r="Q111" s="115" t="s">
        <v>615</v>
      </c>
      <c r="R111" s="115"/>
      <c r="S111" s="31"/>
    </row>
    <row r="112" spans="1:19" ht="11.85" customHeight="1" x14ac:dyDescent="0.2">
      <c r="A112" s="113" t="s">
        <v>197</v>
      </c>
      <c r="B112" s="114"/>
      <c r="C112" s="114"/>
      <c r="D112" s="114"/>
      <c r="E112" s="114"/>
      <c r="F112" s="30"/>
      <c r="G112" s="28">
        <v>0</v>
      </c>
      <c r="H112" s="29" t="s">
        <v>146</v>
      </c>
      <c r="I112" s="29">
        <v>535533.32999999996</v>
      </c>
      <c r="J112" s="29">
        <v>535533.32999999996</v>
      </c>
      <c r="K112" s="29">
        <v>535533.32999999996</v>
      </c>
      <c r="L112" s="115" t="s">
        <v>371</v>
      </c>
      <c r="M112" s="115"/>
      <c r="N112" s="116"/>
      <c r="O112" s="116"/>
      <c r="P112" s="29" t="s">
        <v>615</v>
      </c>
      <c r="Q112" s="115" t="s">
        <v>615</v>
      </c>
      <c r="R112" s="115"/>
      <c r="S112" s="31"/>
    </row>
    <row r="113" spans="1:19" ht="11.85" customHeight="1" x14ac:dyDescent="0.2">
      <c r="A113" s="117" t="s">
        <v>195</v>
      </c>
      <c r="B113" s="118"/>
      <c r="C113" s="118"/>
      <c r="D113" s="118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20"/>
    </row>
    <row r="114" spans="1:19" ht="11.85" customHeight="1" x14ac:dyDescent="0.2">
      <c r="A114" s="26"/>
      <c r="B114" s="121" t="s">
        <v>205</v>
      </c>
      <c r="C114" s="121"/>
      <c r="D114" s="121"/>
      <c r="E114" s="121"/>
      <c r="F114" s="30"/>
      <c r="G114" s="28">
        <v>0</v>
      </c>
      <c r="H114" s="29" t="s">
        <v>146</v>
      </c>
      <c r="I114" s="29">
        <v>808859.84</v>
      </c>
      <c r="J114" s="29">
        <v>808859.84</v>
      </c>
      <c r="K114" s="29">
        <v>822731.49</v>
      </c>
      <c r="L114" s="115" t="s">
        <v>616</v>
      </c>
      <c r="M114" s="115"/>
      <c r="N114" s="116"/>
      <c r="O114" s="116"/>
      <c r="P114" s="29">
        <v>4427.49</v>
      </c>
      <c r="Q114" s="115">
        <v>13871.65</v>
      </c>
      <c r="R114" s="115"/>
      <c r="S114" s="31"/>
    </row>
    <row r="115" spans="1:19" ht="11.1" customHeight="1" x14ac:dyDescent="0.2">
      <c r="A115" s="113" t="s">
        <v>197</v>
      </c>
      <c r="B115" s="114"/>
      <c r="C115" s="114"/>
      <c r="D115" s="114"/>
      <c r="E115" s="114"/>
      <c r="F115" s="30"/>
      <c r="G115" s="28">
        <v>0</v>
      </c>
      <c r="H115" s="29" t="s">
        <v>146</v>
      </c>
      <c r="I115" s="29">
        <v>808859.84</v>
      </c>
      <c r="J115" s="29">
        <v>808859.84</v>
      </c>
      <c r="K115" s="29">
        <v>822731.49</v>
      </c>
      <c r="L115" s="115" t="s">
        <v>616</v>
      </c>
      <c r="M115" s="115"/>
      <c r="N115" s="116"/>
      <c r="O115" s="116"/>
      <c r="P115" s="29">
        <v>4427.49</v>
      </c>
      <c r="Q115" s="115">
        <v>13871.65</v>
      </c>
      <c r="R115" s="115"/>
      <c r="S115" s="31"/>
    </row>
    <row r="116" spans="1:19" ht="11.85" customHeight="1" x14ac:dyDescent="0.2">
      <c r="A116" s="117" t="s">
        <v>195</v>
      </c>
      <c r="B116" s="118"/>
      <c r="C116" s="118"/>
      <c r="D116" s="118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20"/>
    </row>
    <row r="117" spans="1:19" ht="11.85" customHeight="1" x14ac:dyDescent="0.2">
      <c r="A117" s="26"/>
      <c r="B117" s="121" t="s">
        <v>206</v>
      </c>
      <c r="C117" s="121"/>
      <c r="D117" s="121"/>
      <c r="E117" s="121"/>
      <c r="F117" s="30"/>
      <c r="G117" s="28">
        <v>0</v>
      </c>
      <c r="H117" s="29" t="s">
        <v>146</v>
      </c>
      <c r="I117" s="29">
        <v>504858.74</v>
      </c>
      <c r="J117" s="29">
        <v>504858.74</v>
      </c>
      <c r="K117" s="29">
        <v>498309.69</v>
      </c>
      <c r="L117" s="115" t="s">
        <v>617</v>
      </c>
      <c r="M117" s="115"/>
      <c r="N117" s="116"/>
      <c r="O117" s="116"/>
      <c r="P117" s="29">
        <v>9134.18</v>
      </c>
      <c r="Q117" s="115">
        <v>1040.08</v>
      </c>
      <c r="R117" s="115"/>
      <c r="S117" s="31"/>
    </row>
    <row r="118" spans="1:19" ht="11.85" customHeight="1" x14ac:dyDescent="0.2">
      <c r="A118" s="113" t="s">
        <v>197</v>
      </c>
      <c r="B118" s="114"/>
      <c r="C118" s="114"/>
      <c r="D118" s="114"/>
      <c r="E118" s="114"/>
      <c r="F118" s="30"/>
      <c r="G118" s="28">
        <v>0</v>
      </c>
      <c r="H118" s="29" t="s">
        <v>146</v>
      </c>
      <c r="I118" s="29">
        <v>504858.74</v>
      </c>
      <c r="J118" s="29">
        <v>504858.74</v>
      </c>
      <c r="K118" s="29">
        <v>498309.69</v>
      </c>
      <c r="L118" s="115" t="s">
        <v>617</v>
      </c>
      <c r="M118" s="115"/>
      <c r="N118" s="116"/>
      <c r="O118" s="116"/>
      <c r="P118" s="29">
        <v>9134.18</v>
      </c>
      <c r="Q118" s="115">
        <v>1040.08</v>
      </c>
      <c r="R118" s="115"/>
      <c r="S118" s="31"/>
    </row>
    <row r="119" spans="1:19" ht="11.1" customHeight="1" x14ac:dyDescent="0.2">
      <c r="A119" s="117" t="s">
        <v>207</v>
      </c>
      <c r="B119" s="118"/>
      <c r="C119" s="118"/>
      <c r="D119" s="118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20"/>
    </row>
    <row r="120" spans="1:19" ht="11.85" customHeight="1" x14ac:dyDescent="0.2">
      <c r="A120" s="26"/>
      <c r="B120" s="121" t="s">
        <v>208</v>
      </c>
      <c r="C120" s="121"/>
      <c r="D120" s="121"/>
      <c r="E120" s="121"/>
      <c r="F120" s="30"/>
      <c r="G120" s="28">
        <v>0</v>
      </c>
      <c r="H120" s="29" t="s">
        <v>146</v>
      </c>
      <c r="I120" s="29">
        <v>9818981.9499999993</v>
      </c>
      <c r="J120" s="29">
        <v>9818981.9499999993</v>
      </c>
      <c r="K120" s="29">
        <v>9538646.2899999991</v>
      </c>
      <c r="L120" s="115" t="s">
        <v>618</v>
      </c>
      <c r="M120" s="115"/>
      <c r="N120" s="116"/>
      <c r="O120" s="116"/>
      <c r="P120" s="29">
        <v>523841.62</v>
      </c>
      <c r="Q120" s="115">
        <v>244832.61</v>
      </c>
      <c r="R120" s="115"/>
      <c r="S120" s="31"/>
    </row>
    <row r="121" spans="1:19" ht="11.85" customHeight="1" x14ac:dyDescent="0.2">
      <c r="A121" s="113" t="s">
        <v>209</v>
      </c>
      <c r="B121" s="114"/>
      <c r="C121" s="114"/>
      <c r="D121" s="114"/>
      <c r="E121" s="114"/>
      <c r="F121" s="30"/>
      <c r="G121" s="28">
        <v>0</v>
      </c>
      <c r="H121" s="29" t="s">
        <v>146</v>
      </c>
      <c r="I121" s="29">
        <v>9818981.9499999993</v>
      </c>
      <c r="J121" s="29">
        <v>9818981.9499999993</v>
      </c>
      <c r="K121" s="29">
        <v>9538646.2899999991</v>
      </c>
      <c r="L121" s="115" t="s">
        <v>618</v>
      </c>
      <c r="M121" s="115"/>
      <c r="N121" s="116"/>
      <c r="O121" s="116"/>
      <c r="P121" s="29">
        <v>523841.62</v>
      </c>
      <c r="Q121" s="115">
        <v>244832.61</v>
      </c>
      <c r="R121" s="115"/>
      <c r="S121" s="31"/>
    </row>
    <row r="122" spans="1:19" ht="11.85" customHeight="1" x14ac:dyDescent="0.2">
      <c r="A122" s="117" t="s">
        <v>210</v>
      </c>
      <c r="B122" s="118"/>
      <c r="C122" s="118"/>
      <c r="D122" s="118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20"/>
    </row>
    <row r="123" spans="1:19" ht="11.1" customHeight="1" x14ac:dyDescent="0.2">
      <c r="A123" s="26"/>
      <c r="B123" s="121" t="s">
        <v>214</v>
      </c>
      <c r="C123" s="121"/>
      <c r="D123" s="121"/>
      <c r="E123" s="121"/>
      <c r="F123" s="30"/>
      <c r="G123" s="28">
        <v>0</v>
      </c>
      <c r="H123" s="29" t="s">
        <v>146</v>
      </c>
      <c r="I123" s="29">
        <v>2330721.04</v>
      </c>
      <c r="J123" s="29">
        <v>2330721.04</v>
      </c>
      <c r="K123" s="29">
        <v>2313555.5099999998</v>
      </c>
      <c r="L123" s="115" t="s">
        <v>380</v>
      </c>
      <c r="M123" s="115"/>
      <c r="N123" s="116"/>
      <c r="O123" s="116"/>
      <c r="P123" s="29">
        <v>40819.29</v>
      </c>
      <c r="Q123" s="115">
        <v>17664.560000000001</v>
      </c>
      <c r="R123" s="115"/>
      <c r="S123" s="31"/>
    </row>
    <row r="124" spans="1:19" ht="11.85" customHeight="1" x14ac:dyDescent="0.2">
      <c r="A124" s="113" t="s">
        <v>213</v>
      </c>
      <c r="B124" s="114"/>
      <c r="C124" s="114"/>
      <c r="D124" s="114"/>
      <c r="E124" s="114"/>
      <c r="F124" s="30"/>
      <c r="G124" s="28">
        <v>0</v>
      </c>
      <c r="H124" s="29" t="s">
        <v>146</v>
      </c>
      <c r="I124" s="29">
        <v>2330721.04</v>
      </c>
      <c r="J124" s="29">
        <v>2330721.04</v>
      </c>
      <c r="K124" s="29">
        <v>2313555.5099999998</v>
      </c>
      <c r="L124" s="115" t="s">
        <v>380</v>
      </c>
      <c r="M124" s="115"/>
      <c r="N124" s="116"/>
      <c r="O124" s="116"/>
      <c r="P124" s="29">
        <v>40819.29</v>
      </c>
      <c r="Q124" s="115">
        <v>17664.560000000001</v>
      </c>
      <c r="R124" s="115"/>
      <c r="S124" s="31"/>
    </row>
    <row r="125" spans="1:19" ht="11.85" customHeight="1" x14ac:dyDescent="0.2">
      <c r="A125" s="117" t="s">
        <v>210</v>
      </c>
      <c r="B125" s="118"/>
      <c r="C125" s="118"/>
      <c r="D125" s="118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20"/>
    </row>
    <row r="126" spans="1:19" ht="11.85" customHeight="1" x14ac:dyDescent="0.2">
      <c r="A126" s="26"/>
      <c r="B126" s="121" t="s">
        <v>215</v>
      </c>
      <c r="C126" s="121"/>
      <c r="D126" s="121"/>
      <c r="E126" s="121"/>
      <c r="F126" s="30"/>
      <c r="G126" s="28">
        <v>0</v>
      </c>
      <c r="H126" s="29" t="s">
        <v>146</v>
      </c>
      <c r="I126" s="29">
        <v>437233.83</v>
      </c>
      <c r="J126" s="29">
        <v>437233.83</v>
      </c>
      <c r="K126" s="29">
        <v>419477.13</v>
      </c>
      <c r="L126" s="115" t="s">
        <v>390</v>
      </c>
      <c r="M126" s="115"/>
      <c r="N126" s="116"/>
      <c r="O126" s="116"/>
      <c r="P126" s="29">
        <v>17756.7</v>
      </c>
      <c r="Q126" s="115" t="s">
        <v>146</v>
      </c>
      <c r="R126" s="115"/>
      <c r="S126" s="31"/>
    </row>
    <row r="127" spans="1:19" ht="11.1" customHeight="1" x14ac:dyDescent="0.2">
      <c r="A127" s="113" t="s">
        <v>213</v>
      </c>
      <c r="B127" s="114"/>
      <c r="C127" s="114"/>
      <c r="D127" s="114"/>
      <c r="E127" s="114"/>
      <c r="F127" s="30"/>
      <c r="G127" s="28">
        <v>0</v>
      </c>
      <c r="H127" s="29" t="s">
        <v>146</v>
      </c>
      <c r="I127" s="29">
        <v>437233.83</v>
      </c>
      <c r="J127" s="29">
        <v>437233.83</v>
      </c>
      <c r="K127" s="29">
        <v>419477.13</v>
      </c>
      <c r="L127" s="115" t="s">
        <v>390</v>
      </c>
      <c r="M127" s="115"/>
      <c r="N127" s="116"/>
      <c r="O127" s="116"/>
      <c r="P127" s="29">
        <v>17756.7</v>
      </c>
      <c r="Q127" s="115" t="s">
        <v>146</v>
      </c>
      <c r="R127" s="115"/>
      <c r="S127" s="31"/>
    </row>
    <row r="128" spans="1:19" ht="11.85" customHeight="1" x14ac:dyDescent="0.2">
      <c r="A128" s="117" t="s">
        <v>210</v>
      </c>
      <c r="B128" s="118"/>
      <c r="C128" s="118"/>
      <c r="D128" s="118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20"/>
    </row>
    <row r="129" spans="1:19" ht="11.85" customHeight="1" x14ac:dyDescent="0.2">
      <c r="A129" s="26"/>
      <c r="B129" s="121" t="s">
        <v>216</v>
      </c>
      <c r="C129" s="121"/>
      <c r="D129" s="121"/>
      <c r="E129" s="121"/>
      <c r="F129" s="30"/>
      <c r="G129" s="28">
        <v>0</v>
      </c>
      <c r="H129" s="29" t="s">
        <v>146</v>
      </c>
      <c r="I129" s="29">
        <v>1234664.04</v>
      </c>
      <c r="J129" s="29">
        <v>1234664.04</v>
      </c>
      <c r="K129" s="29">
        <v>1220053.8899999999</v>
      </c>
      <c r="L129" s="115" t="s">
        <v>360</v>
      </c>
      <c r="M129" s="115"/>
      <c r="N129" s="116"/>
      <c r="O129" s="116"/>
      <c r="P129" s="29">
        <v>25142.18</v>
      </c>
      <c r="Q129" s="115">
        <v>10532.03</v>
      </c>
      <c r="R129" s="115"/>
      <c r="S129" s="31"/>
    </row>
    <row r="130" spans="1:19" ht="11.85" customHeight="1" x14ac:dyDescent="0.2">
      <c r="A130" s="113" t="s">
        <v>213</v>
      </c>
      <c r="B130" s="114"/>
      <c r="C130" s="114"/>
      <c r="D130" s="114"/>
      <c r="E130" s="114"/>
      <c r="F130" s="30"/>
      <c r="G130" s="28">
        <v>0</v>
      </c>
      <c r="H130" s="29" t="s">
        <v>146</v>
      </c>
      <c r="I130" s="29">
        <v>1234664.04</v>
      </c>
      <c r="J130" s="29">
        <v>1234664.04</v>
      </c>
      <c r="K130" s="29">
        <v>1220053.8899999999</v>
      </c>
      <c r="L130" s="115" t="s">
        <v>360</v>
      </c>
      <c r="M130" s="115"/>
      <c r="N130" s="116"/>
      <c r="O130" s="116"/>
      <c r="P130" s="29">
        <v>25142.18</v>
      </c>
      <c r="Q130" s="115">
        <v>10532.03</v>
      </c>
      <c r="R130" s="115"/>
      <c r="S130" s="31"/>
    </row>
    <row r="131" spans="1:19" ht="11.1" customHeight="1" x14ac:dyDescent="0.2">
      <c r="A131" s="117" t="s">
        <v>210</v>
      </c>
      <c r="B131" s="118"/>
      <c r="C131" s="118"/>
      <c r="D131" s="118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/>
    </row>
    <row r="132" spans="1:19" ht="11.85" customHeight="1" x14ac:dyDescent="0.2">
      <c r="A132" s="26"/>
      <c r="B132" s="121" t="s">
        <v>217</v>
      </c>
      <c r="C132" s="121"/>
      <c r="D132" s="121"/>
      <c r="E132" s="121"/>
      <c r="F132" s="30"/>
      <c r="G132" s="28">
        <v>0</v>
      </c>
      <c r="H132" s="29" t="s">
        <v>146</v>
      </c>
      <c r="I132" s="29">
        <v>603268.12</v>
      </c>
      <c r="J132" s="29">
        <v>603268.12</v>
      </c>
      <c r="K132" s="29">
        <v>602922.77</v>
      </c>
      <c r="L132" s="115" t="s">
        <v>619</v>
      </c>
      <c r="M132" s="115"/>
      <c r="N132" s="116"/>
      <c r="O132" s="116"/>
      <c r="P132" s="29" t="s">
        <v>620</v>
      </c>
      <c r="Q132" s="115" t="s">
        <v>146</v>
      </c>
      <c r="R132" s="115"/>
      <c r="S132" s="31"/>
    </row>
    <row r="133" spans="1:19" ht="11.1" customHeight="1" x14ac:dyDescent="0.2">
      <c r="A133" s="113" t="s">
        <v>213</v>
      </c>
      <c r="B133" s="114"/>
      <c r="C133" s="114"/>
      <c r="D133" s="114"/>
      <c r="E133" s="114"/>
      <c r="F133" s="30"/>
      <c r="G133" s="28">
        <v>0</v>
      </c>
      <c r="H133" s="29" t="s">
        <v>146</v>
      </c>
      <c r="I133" s="29">
        <v>603268.12</v>
      </c>
      <c r="J133" s="29">
        <v>603268.12</v>
      </c>
      <c r="K133" s="29">
        <v>602922.77</v>
      </c>
      <c r="L133" s="115" t="s">
        <v>619</v>
      </c>
      <c r="M133" s="115"/>
      <c r="N133" s="116"/>
      <c r="O133" s="116"/>
      <c r="P133" s="29" t="s">
        <v>620</v>
      </c>
      <c r="Q133" s="115" t="s">
        <v>146</v>
      </c>
      <c r="R133" s="115"/>
      <c r="S133" s="31"/>
    </row>
    <row r="134" spans="1:19" ht="11.85" customHeight="1" x14ac:dyDescent="0.2">
      <c r="A134" s="117" t="s">
        <v>210</v>
      </c>
      <c r="B134" s="118"/>
      <c r="C134" s="118"/>
      <c r="D134" s="118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20"/>
    </row>
    <row r="135" spans="1:19" ht="11.85" customHeight="1" x14ac:dyDescent="0.2">
      <c r="A135" s="26"/>
      <c r="B135" s="121" t="s">
        <v>218</v>
      </c>
      <c r="C135" s="121"/>
      <c r="D135" s="121"/>
      <c r="E135" s="121"/>
      <c r="F135" s="30"/>
      <c r="G135" s="28">
        <v>0</v>
      </c>
      <c r="H135" s="29" t="s">
        <v>146</v>
      </c>
      <c r="I135" s="29">
        <v>705262.22</v>
      </c>
      <c r="J135" s="29">
        <v>705262.22</v>
      </c>
      <c r="K135" s="29">
        <v>664273.49</v>
      </c>
      <c r="L135" s="115" t="s">
        <v>621</v>
      </c>
      <c r="M135" s="115"/>
      <c r="N135" s="116"/>
      <c r="O135" s="116"/>
      <c r="P135" s="29">
        <v>41720.99</v>
      </c>
      <c r="Q135" s="115" t="s">
        <v>400</v>
      </c>
      <c r="R135" s="115"/>
      <c r="S135" s="31"/>
    </row>
    <row r="136" spans="1:19" ht="11.85" customHeight="1" x14ac:dyDescent="0.2">
      <c r="A136" s="113" t="s">
        <v>213</v>
      </c>
      <c r="B136" s="114"/>
      <c r="C136" s="114"/>
      <c r="D136" s="114"/>
      <c r="E136" s="114"/>
      <c r="F136" s="30"/>
      <c r="G136" s="28">
        <v>0</v>
      </c>
      <c r="H136" s="29" t="s">
        <v>146</v>
      </c>
      <c r="I136" s="29">
        <v>705262.22</v>
      </c>
      <c r="J136" s="29">
        <v>705262.22</v>
      </c>
      <c r="K136" s="29">
        <v>664273.49</v>
      </c>
      <c r="L136" s="115" t="s">
        <v>621</v>
      </c>
      <c r="M136" s="115"/>
      <c r="N136" s="116"/>
      <c r="O136" s="116"/>
      <c r="P136" s="29">
        <v>41720.99</v>
      </c>
      <c r="Q136" s="115" t="s">
        <v>400</v>
      </c>
      <c r="R136" s="115"/>
      <c r="S136" s="31"/>
    </row>
    <row r="137" spans="1:19" ht="11.1" customHeight="1" x14ac:dyDescent="0.2">
      <c r="A137" s="117" t="s">
        <v>210</v>
      </c>
      <c r="B137" s="118"/>
      <c r="C137" s="118"/>
      <c r="D137" s="118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20"/>
    </row>
    <row r="138" spans="1:19" ht="11.85" customHeight="1" x14ac:dyDescent="0.2">
      <c r="A138" s="26"/>
      <c r="B138" s="121" t="s">
        <v>219</v>
      </c>
      <c r="C138" s="121"/>
      <c r="D138" s="121"/>
      <c r="E138" s="121"/>
      <c r="F138" s="30"/>
      <c r="G138" s="28">
        <v>0</v>
      </c>
      <c r="H138" s="29" t="s">
        <v>146</v>
      </c>
      <c r="I138" s="29">
        <v>1670740.13</v>
      </c>
      <c r="J138" s="29">
        <v>1670740.13</v>
      </c>
      <c r="K138" s="29">
        <v>1664930.45</v>
      </c>
      <c r="L138" s="115" t="s">
        <v>622</v>
      </c>
      <c r="M138" s="115"/>
      <c r="N138" s="116"/>
      <c r="O138" s="116"/>
      <c r="P138" s="29">
        <v>12896.31</v>
      </c>
      <c r="Q138" s="115">
        <v>7086.63</v>
      </c>
      <c r="R138" s="115"/>
      <c r="S138" s="31"/>
    </row>
    <row r="139" spans="1:19" ht="11.85" customHeight="1" x14ac:dyDescent="0.2">
      <c r="A139" s="113" t="s">
        <v>213</v>
      </c>
      <c r="B139" s="114"/>
      <c r="C139" s="114"/>
      <c r="D139" s="114"/>
      <c r="E139" s="114"/>
      <c r="F139" s="30"/>
      <c r="G139" s="28">
        <v>0</v>
      </c>
      <c r="H139" s="29" t="s">
        <v>146</v>
      </c>
      <c r="I139" s="29">
        <v>1670740.13</v>
      </c>
      <c r="J139" s="29">
        <v>1670740.13</v>
      </c>
      <c r="K139" s="29">
        <v>1664930.45</v>
      </c>
      <c r="L139" s="115" t="s">
        <v>622</v>
      </c>
      <c r="M139" s="115"/>
      <c r="N139" s="116"/>
      <c r="O139" s="116"/>
      <c r="P139" s="29">
        <v>12896.31</v>
      </c>
      <c r="Q139" s="115">
        <v>7086.63</v>
      </c>
      <c r="R139" s="115"/>
      <c r="S139" s="31"/>
    </row>
    <row r="140" spans="1:19" ht="11.85" customHeight="1" x14ac:dyDescent="0.2">
      <c r="A140" s="117" t="s">
        <v>220</v>
      </c>
      <c r="B140" s="118"/>
      <c r="C140" s="118"/>
      <c r="D140" s="118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20"/>
    </row>
    <row r="141" spans="1:19" ht="11.1" customHeight="1" x14ac:dyDescent="0.2">
      <c r="A141" s="26"/>
      <c r="B141" s="121" t="s">
        <v>221</v>
      </c>
      <c r="C141" s="121"/>
      <c r="D141" s="121"/>
      <c r="E141" s="121"/>
      <c r="F141" s="30"/>
      <c r="G141" s="28">
        <v>0</v>
      </c>
      <c r="H141" s="29" t="s">
        <v>146</v>
      </c>
      <c r="I141" s="29">
        <v>2779690.93</v>
      </c>
      <c r="J141" s="29">
        <v>2779690.93</v>
      </c>
      <c r="K141" s="29">
        <v>2710158.07</v>
      </c>
      <c r="L141" s="115" t="s">
        <v>402</v>
      </c>
      <c r="M141" s="115"/>
      <c r="N141" s="116"/>
      <c r="O141" s="116"/>
      <c r="P141" s="29">
        <v>134079.46</v>
      </c>
      <c r="Q141" s="115">
        <v>64546.6</v>
      </c>
      <c r="R141" s="115"/>
      <c r="S141" s="31"/>
    </row>
    <row r="142" spans="1:19" ht="11.85" customHeight="1" x14ac:dyDescent="0.2">
      <c r="A142" s="113" t="s">
        <v>222</v>
      </c>
      <c r="B142" s="114"/>
      <c r="C142" s="114"/>
      <c r="D142" s="114"/>
      <c r="E142" s="114"/>
      <c r="F142" s="30"/>
      <c r="G142" s="28">
        <v>0</v>
      </c>
      <c r="H142" s="29" t="s">
        <v>146</v>
      </c>
      <c r="I142" s="29">
        <v>2779690.93</v>
      </c>
      <c r="J142" s="29">
        <v>2779690.93</v>
      </c>
      <c r="K142" s="29">
        <v>2710158.07</v>
      </c>
      <c r="L142" s="115" t="s">
        <v>402</v>
      </c>
      <c r="M142" s="115"/>
      <c r="N142" s="116"/>
      <c r="O142" s="116"/>
      <c r="P142" s="29">
        <v>134079.46</v>
      </c>
      <c r="Q142" s="115">
        <v>64546.6</v>
      </c>
      <c r="R142" s="115"/>
      <c r="S142" s="31"/>
    </row>
    <row r="143" spans="1:19" ht="11.85" customHeight="1" x14ac:dyDescent="0.2">
      <c r="A143" s="117" t="s">
        <v>223</v>
      </c>
      <c r="B143" s="118"/>
      <c r="C143" s="118"/>
      <c r="D143" s="118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20"/>
    </row>
    <row r="144" spans="1:19" ht="11.85" customHeight="1" x14ac:dyDescent="0.2">
      <c r="A144" s="26"/>
      <c r="B144" s="121" t="s">
        <v>224</v>
      </c>
      <c r="C144" s="121"/>
      <c r="D144" s="121"/>
      <c r="E144" s="121"/>
      <c r="F144" s="30"/>
      <c r="G144" s="28">
        <v>0</v>
      </c>
      <c r="H144" s="29" t="s">
        <v>146</v>
      </c>
      <c r="I144" s="29">
        <v>1972063.48</v>
      </c>
      <c r="J144" s="29">
        <v>1972063.48</v>
      </c>
      <c r="K144" s="29">
        <v>2462403.54</v>
      </c>
      <c r="L144" s="115" t="s">
        <v>623</v>
      </c>
      <c r="M144" s="115"/>
      <c r="N144" s="116"/>
      <c r="O144" s="116"/>
      <c r="P144" s="29">
        <v>53014.9</v>
      </c>
      <c r="Q144" s="115">
        <v>589067.43000000005</v>
      </c>
      <c r="R144" s="115"/>
      <c r="S144" s="31"/>
    </row>
    <row r="145" spans="1:19" ht="11.1" customHeight="1" x14ac:dyDescent="0.2">
      <c r="A145" s="113" t="s">
        <v>225</v>
      </c>
      <c r="B145" s="114"/>
      <c r="C145" s="114"/>
      <c r="D145" s="114"/>
      <c r="E145" s="114"/>
      <c r="F145" s="30"/>
      <c r="G145" s="28">
        <v>0</v>
      </c>
      <c r="H145" s="29" t="s">
        <v>146</v>
      </c>
      <c r="I145" s="29">
        <v>1972063.48</v>
      </c>
      <c r="J145" s="29">
        <v>1972063.48</v>
      </c>
      <c r="K145" s="29">
        <v>2462403.54</v>
      </c>
      <c r="L145" s="115" t="s">
        <v>623</v>
      </c>
      <c r="M145" s="115"/>
      <c r="N145" s="116"/>
      <c r="O145" s="116"/>
      <c r="P145" s="29">
        <v>53014.9</v>
      </c>
      <c r="Q145" s="115">
        <v>589067.43000000005</v>
      </c>
      <c r="R145" s="115"/>
      <c r="S145" s="31"/>
    </row>
    <row r="146" spans="1:19" ht="11.85" customHeight="1" x14ac:dyDescent="0.2">
      <c r="A146" s="117" t="s">
        <v>223</v>
      </c>
      <c r="B146" s="118"/>
      <c r="C146" s="118"/>
      <c r="D146" s="118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20"/>
    </row>
    <row r="147" spans="1:19" ht="11.85" customHeight="1" x14ac:dyDescent="0.2">
      <c r="A147" s="26"/>
      <c r="B147" s="121" t="s">
        <v>226</v>
      </c>
      <c r="C147" s="121"/>
      <c r="D147" s="121"/>
      <c r="E147" s="121"/>
      <c r="F147" s="30"/>
      <c r="G147" s="28">
        <v>0</v>
      </c>
      <c r="H147" s="29" t="s">
        <v>146</v>
      </c>
      <c r="I147" s="29">
        <v>1806511.51</v>
      </c>
      <c r="J147" s="29">
        <v>1806511.51</v>
      </c>
      <c r="K147" s="29">
        <v>1399522.44</v>
      </c>
      <c r="L147" s="115" t="s">
        <v>624</v>
      </c>
      <c r="M147" s="115"/>
      <c r="N147" s="116"/>
      <c r="O147" s="116"/>
      <c r="P147" s="29">
        <v>410611.92</v>
      </c>
      <c r="Q147" s="115">
        <v>3622.85</v>
      </c>
      <c r="R147" s="115"/>
      <c r="S147" s="31"/>
    </row>
    <row r="148" spans="1:19" ht="11.85" customHeight="1" x14ac:dyDescent="0.2">
      <c r="A148" s="113" t="s">
        <v>225</v>
      </c>
      <c r="B148" s="114"/>
      <c r="C148" s="114"/>
      <c r="D148" s="114"/>
      <c r="E148" s="114"/>
      <c r="F148" s="30"/>
      <c r="G148" s="28">
        <v>0</v>
      </c>
      <c r="H148" s="29" t="s">
        <v>146</v>
      </c>
      <c r="I148" s="29">
        <v>1806511.51</v>
      </c>
      <c r="J148" s="29">
        <v>1806511.51</v>
      </c>
      <c r="K148" s="29">
        <v>1399522.44</v>
      </c>
      <c r="L148" s="115" t="s">
        <v>624</v>
      </c>
      <c r="M148" s="115"/>
      <c r="N148" s="116"/>
      <c r="O148" s="116"/>
      <c r="P148" s="29">
        <v>410611.92</v>
      </c>
      <c r="Q148" s="115">
        <v>3622.85</v>
      </c>
      <c r="R148" s="115"/>
      <c r="S148" s="31"/>
    </row>
    <row r="149" spans="1:19" ht="11.1" customHeight="1" x14ac:dyDescent="0.2">
      <c r="A149" s="117" t="s">
        <v>223</v>
      </c>
      <c r="B149" s="118"/>
      <c r="C149" s="118"/>
      <c r="D149" s="118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20"/>
    </row>
    <row r="150" spans="1:19" ht="11.85" customHeight="1" x14ac:dyDescent="0.2">
      <c r="A150" s="26"/>
      <c r="B150" s="121" t="s">
        <v>227</v>
      </c>
      <c r="C150" s="121"/>
      <c r="D150" s="121"/>
      <c r="E150" s="121"/>
      <c r="F150" s="30"/>
      <c r="G150" s="28">
        <v>0</v>
      </c>
      <c r="H150" s="29" t="s">
        <v>146</v>
      </c>
      <c r="I150" s="29">
        <v>971884.03</v>
      </c>
      <c r="J150" s="29">
        <v>971884.03</v>
      </c>
      <c r="K150" s="29">
        <v>898865.94</v>
      </c>
      <c r="L150" s="115" t="s">
        <v>625</v>
      </c>
      <c r="M150" s="115"/>
      <c r="N150" s="116"/>
      <c r="O150" s="116"/>
      <c r="P150" s="29">
        <v>96824.75</v>
      </c>
      <c r="Q150" s="115">
        <v>24147.26</v>
      </c>
      <c r="R150" s="115"/>
      <c r="S150" s="31"/>
    </row>
    <row r="151" spans="1:19" ht="11.85" customHeight="1" x14ac:dyDescent="0.2">
      <c r="A151" s="113" t="s">
        <v>225</v>
      </c>
      <c r="B151" s="114"/>
      <c r="C151" s="114"/>
      <c r="D151" s="114"/>
      <c r="E151" s="114"/>
      <c r="F151" s="30"/>
      <c r="G151" s="28">
        <v>0</v>
      </c>
      <c r="H151" s="29" t="s">
        <v>146</v>
      </c>
      <c r="I151" s="29">
        <v>971884.03</v>
      </c>
      <c r="J151" s="29">
        <v>971884.03</v>
      </c>
      <c r="K151" s="29">
        <v>898865.94</v>
      </c>
      <c r="L151" s="115" t="s">
        <v>625</v>
      </c>
      <c r="M151" s="115"/>
      <c r="N151" s="116"/>
      <c r="O151" s="116"/>
      <c r="P151" s="29">
        <v>96824.75</v>
      </c>
      <c r="Q151" s="115">
        <v>24147.26</v>
      </c>
      <c r="R151" s="115"/>
      <c r="S151" s="31"/>
    </row>
    <row r="152" spans="1:19" ht="11.85" customHeight="1" x14ac:dyDescent="0.2">
      <c r="A152" s="117" t="s">
        <v>223</v>
      </c>
      <c r="B152" s="118"/>
      <c r="C152" s="118"/>
      <c r="D152" s="118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20"/>
    </row>
    <row r="153" spans="1:19" ht="11.1" customHeight="1" x14ac:dyDescent="0.2">
      <c r="A153" s="26"/>
      <c r="B153" s="121" t="s">
        <v>228</v>
      </c>
      <c r="C153" s="121"/>
      <c r="D153" s="121"/>
      <c r="E153" s="121"/>
      <c r="F153" s="30"/>
      <c r="G153" s="28">
        <v>0</v>
      </c>
      <c r="H153" s="29" t="s">
        <v>146</v>
      </c>
      <c r="I153" s="29">
        <v>1240981.6000000001</v>
      </c>
      <c r="J153" s="29">
        <v>1240981.6000000001</v>
      </c>
      <c r="K153" s="29">
        <v>877286.49</v>
      </c>
      <c r="L153" s="115" t="s">
        <v>626</v>
      </c>
      <c r="M153" s="115"/>
      <c r="N153" s="116"/>
      <c r="O153" s="116"/>
      <c r="P153" s="29">
        <v>367614.16</v>
      </c>
      <c r="Q153" s="115">
        <v>3919.05</v>
      </c>
      <c r="R153" s="115"/>
      <c r="S153" s="31"/>
    </row>
    <row r="154" spans="1:19" ht="11.85" customHeight="1" x14ac:dyDescent="0.2">
      <c r="A154" s="113" t="s">
        <v>225</v>
      </c>
      <c r="B154" s="114"/>
      <c r="C154" s="114"/>
      <c r="D154" s="114"/>
      <c r="E154" s="114"/>
      <c r="F154" s="30"/>
      <c r="G154" s="28">
        <v>0</v>
      </c>
      <c r="H154" s="29" t="s">
        <v>146</v>
      </c>
      <c r="I154" s="29">
        <v>1240981.6000000001</v>
      </c>
      <c r="J154" s="29">
        <v>1240981.6000000001</v>
      </c>
      <c r="K154" s="29">
        <v>877286.49</v>
      </c>
      <c r="L154" s="115" t="s">
        <v>626</v>
      </c>
      <c r="M154" s="115"/>
      <c r="N154" s="116"/>
      <c r="O154" s="116"/>
      <c r="P154" s="29">
        <v>367614.16</v>
      </c>
      <c r="Q154" s="115">
        <v>3919.05</v>
      </c>
      <c r="R154" s="115"/>
      <c r="S154" s="31"/>
    </row>
    <row r="155" spans="1:19" ht="11.85" customHeight="1" x14ac:dyDescent="0.2">
      <c r="A155" s="117" t="s">
        <v>229</v>
      </c>
      <c r="B155" s="118"/>
      <c r="C155" s="118"/>
      <c r="D155" s="118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20"/>
    </row>
    <row r="156" spans="1:19" ht="11.85" customHeight="1" x14ac:dyDescent="0.2">
      <c r="A156" s="26"/>
      <c r="B156" s="121" t="s">
        <v>230</v>
      </c>
      <c r="C156" s="121"/>
      <c r="D156" s="121"/>
      <c r="E156" s="121"/>
      <c r="F156" s="30"/>
      <c r="G156" s="28">
        <v>0</v>
      </c>
      <c r="H156" s="29" t="s">
        <v>357</v>
      </c>
      <c r="I156" s="29">
        <v>2981721.15</v>
      </c>
      <c r="J156" s="29">
        <v>2981721.15</v>
      </c>
      <c r="K156" s="29">
        <v>8840358.6199999992</v>
      </c>
      <c r="L156" s="115" t="s">
        <v>627</v>
      </c>
      <c r="M156" s="115"/>
      <c r="N156" s="116"/>
      <c r="O156" s="116"/>
      <c r="P156" s="29">
        <v>680541.22</v>
      </c>
      <c r="Q156" s="115">
        <v>1104383.33</v>
      </c>
      <c r="R156" s="115"/>
      <c r="S156" s="31"/>
    </row>
    <row r="157" spans="1:19" ht="11.1" customHeight="1" x14ac:dyDescent="0.2">
      <c r="A157" s="113" t="s">
        <v>232</v>
      </c>
      <c r="B157" s="114"/>
      <c r="C157" s="114"/>
      <c r="D157" s="114"/>
      <c r="E157" s="114"/>
      <c r="F157" s="30"/>
      <c r="G157" s="28">
        <v>0</v>
      </c>
      <c r="H157" s="29" t="s">
        <v>357</v>
      </c>
      <c r="I157" s="29">
        <v>2981721.15</v>
      </c>
      <c r="J157" s="29">
        <v>2981721.15</v>
      </c>
      <c r="K157" s="29">
        <v>8840358.6199999992</v>
      </c>
      <c r="L157" s="115" t="s">
        <v>627</v>
      </c>
      <c r="M157" s="115"/>
      <c r="N157" s="116"/>
      <c r="O157" s="116"/>
      <c r="P157" s="29">
        <v>680541.22</v>
      </c>
      <c r="Q157" s="115">
        <v>1104383.33</v>
      </c>
      <c r="R157" s="115"/>
      <c r="S157" s="31"/>
    </row>
    <row r="158" spans="1:19" ht="11.85" customHeight="1" x14ac:dyDescent="0.2">
      <c r="A158" s="117" t="s">
        <v>233</v>
      </c>
      <c r="B158" s="118"/>
      <c r="C158" s="118"/>
      <c r="D158" s="118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20"/>
    </row>
    <row r="159" spans="1:19" ht="11.85" customHeight="1" x14ac:dyDescent="0.2">
      <c r="A159" s="26"/>
      <c r="B159" s="121" t="s">
        <v>234</v>
      </c>
      <c r="C159" s="121"/>
      <c r="D159" s="121"/>
      <c r="E159" s="121"/>
      <c r="F159" s="30"/>
      <c r="G159" s="28">
        <v>0</v>
      </c>
      <c r="H159" s="29" t="s">
        <v>146</v>
      </c>
      <c r="I159" s="29">
        <v>958862.81</v>
      </c>
      <c r="J159" s="29">
        <v>958862.81</v>
      </c>
      <c r="K159" s="29">
        <v>2689943.95</v>
      </c>
      <c r="L159" s="115" t="s">
        <v>628</v>
      </c>
      <c r="M159" s="115"/>
      <c r="N159" s="116"/>
      <c r="O159" s="116"/>
      <c r="P159" s="29">
        <v>14056.57</v>
      </c>
      <c r="Q159" s="115">
        <v>240433.18</v>
      </c>
      <c r="R159" s="115"/>
      <c r="S159" s="31"/>
    </row>
    <row r="160" spans="1:19" ht="11.85" customHeight="1" x14ac:dyDescent="0.2">
      <c r="A160" s="113" t="s">
        <v>235</v>
      </c>
      <c r="B160" s="114"/>
      <c r="C160" s="114"/>
      <c r="D160" s="114"/>
      <c r="E160" s="114"/>
      <c r="F160" s="30"/>
      <c r="G160" s="28">
        <v>0</v>
      </c>
      <c r="H160" s="29" t="s">
        <v>146</v>
      </c>
      <c r="I160" s="29">
        <v>958862.81</v>
      </c>
      <c r="J160" s="29">
        <v>958862.81</v>
      </c>
      <c r="K160" s="29">
        <v>2689943.95</v>
      </c>
      <c r="L160" s="115" t="s">
        <v>628</v>
      </c>
      <c r="M160" s="115"/>
      <c r="N160" s="116"/>
      <c r="O160" s="116"/>
      <c r="P160" s="29">
        <v>14056.57</v>
      </c>
      <c r="Q160" s="115">
        <v>240433.18</v>
      </c>
      <c r="R160" s="115"/>
      <c r="S160" s="31"/>
    </row>
    <row r="161" spans="1:19" ht="11.1" customHeight="1" x14ac:dyDescent="0.2">
      <c r="A161" s="117" t="s">
        <v>233</v>
      </c>
      <c r="B161" s="118"/>
      <c r="C161" s="118"/>
      <c r="D161" s="118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20"/>
    </row>
    <row r="162" spans="1:19" ht="11.85" customHeight="1" x14ac:dyDescent="0.2">
      <c r="A162" s="26"/>
      <c r="B162" s="121" t="s">
        <v>236</v>
      </c>
      <c r="C162" s="121"/>
      <c r="D162" s="121"/>
      <c r="E162" s="121"/>
      <c r="F162" s="30"/>
      <c r="G162" s="28">
        <v>0</v>
      </c>
      <c r="H162" s="29" t="s">
        <v>146</v>
      </c>
      <c r="I162" s="29">
        <v>587181.63</v>
      </c>
      <c r="J162" s="29">
        <v>587181.63</v>
      </c>
      <c r="K162" s="29">
        <v>1827101.35</v>
      </c>
      <c r="L162" s="115" t="s">
        <v>629</v>
      </c>
      <c r="M162" s="115"/>
      <c r="N162" s="116"/>
      <c r="O162" s="116"/>
      <c r="P162" s="29">
        <v>10951.58</v>
      </c>
      <c r="Q162" s="115">
        <v>273169.12</v>
      </c>
      <c r="R162" s="115"/>
      <c r="S162" s="31"/>
    </row>
    <row r="163" spans="1:19" ht="11.85" customHeight="1" x14ac:dyDescent="0.2">
      <c r="A163" s="113" t="s">
        <v>235</v>
      </c>
      <c r="B163" s="114"/>
      <c r="C163" s="114"/>
      <c r="D163" s="114"/>
      <c r="E163" s="114"/>
      <c r="F163" s="30"/>
      <c r="G163" s="28">
        <v>0</v>
      </c>
      <c r="H163" s="29" t="s">
        <v>146</v>
      </c>
      <c r="I163" s="29">
        <v>587181.63</v>
      </c>
      <c r="J163" s="29">
        <v>587181.63</v>
      </c>
      <c r="K163" s="29">
        <v>1827101.35</v>
      </c>
      <c r="L163" s="115" t="s">
        <v>629</v>
      </c>
      <c r="M163" s="115"/>
      <c r="N163" s="116"/>
      <c r="O163" s="116"/>
      <c r="P163" s="29">
        <v>10951.58</v>
      </c>
      <c r="Q163" s="115">
        <v>273169.12</v>
      </c>
      <c r="R163" s="115"/>
      <c r="S163" s="31"/>
    </row>
    <row r="164" spans="1:19" ht="11.85" customHeight="1" x14ac:dyDescent="0.2">
      <c r="A164" s="117" t="s">
        <v>233</v>
      </c>
      <c r="B164" s="118"/>
      <c r="C164" s="118"/>
      <c r="D164" s="118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20"/>
    </row>
    <row r="165" spans="1:19" ht="11.1" customHeight="1" x14ac:dyDescent="0.2">
      <c r="A165" s="26"/>
      <c r="B165" s="121" t="s">
        <v>237</v>
      </c>
      <c r="C165" s="121"/>
      <c r="D165" s="121"/>
      <c r="E165" s="121"/>
      <c r="F165" s="30"/>
      <c r="G165" s="28">
        <v>0</v>
      </c>
      <c r="H165" s="29" t="s">
        <v>146</v>
      </c>
      <c r="I165" s="29">
        <v>363449.23</v>
      </c>
      <c r="J165" s="29">
        <v>363449.23</v>
      </c>
      <c r="K165" s="29">
        <v>1056595.5900000001</v>
      </c>
      <c r="L165" s="115" t="s">
        <v>630</v>
      </c>
      <c r="M165" s="115"/>
      <c r="N165" s="116"/>
      <c r="O165" s="116"/>
      <c r="P165" s="29">
        <v>10969.09</v>
      </c>
      <c r="Q165" s="115">
        <v>24435.439999999999</v>
      </c>
      <c r="R165" s="115"/>
      <c r="S165" s="31"/>
    </row>
    <row r="166" spans="1:19" ht="11.85" customHeight="1" x14ac:dyDescent="0.2">
      <c r="A166" s="113" t="s">
        <v>235</v>
      </c>
      <c r="B166" s="114"/>
      <c r="C166" s="114"/>
      <c r="D166" s="114"/>
      <c r="E166" s="114"/>
      <c r="F166" s="30"/>
      <c r="G166" s="28">
        <v>0</v>
      </c>
      <c r="H166" s="29" t="s">
        <v>146</v>
      </c>
      <c r="I166" s="29">
        <v>363449.23</v>
      </c>
      <c r="J166" s="29">
        <v>363449.23</v>
      </c>
      <c r="K166" s="29">
        <v>1056595.5900000001</v>
      </c>
      <c r="L166" s="115" t="s">
        <v>630</v>
      </c>
      <c r="M166" s="115"/>
      <c r="N166" s="116"/>
      <c r="O166" s="116"/>
      <c r="P166" s="29">
        <v>10969.09</v>
      </c>
      <c r="Q166" s="115">
        <v>24435.439999999999</v>
      </c>
      <c r="R166" s="115"/>
      <c r="S166" s="31"/>
    </row>
    <row r="167" spans="1:19" ht="11.85" customHeight="1" x14ac:dyDescent="0.2">
      <c r="A167" s="117" t="s">
        <v>238</v>
      </c>
      <c r="B167" s="118"/>
      <c r="C167" s="118"/>
      <c r="D167" s="118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20"/>
    </row>
    <row r="168" spans="1:19" ht="11.85" customHeight="1" x14ac:dyDescent="0.2">
      <c r="A168" s="26"/>
      <c r="B168" s="121" t="s">
        <v>239</v>
      </c>
      <c r="C168" s="121"/>
      <c r="D168" s="121"/>
      <c r="E168" s="121"/>
      <c r="F168" s="30"/>
      <c r="G168" s="28">
        <v>0</v>
      </c>
      <c r="H168" s="29">
        <v>60740.6</v>
      </c>
      <c r="I168" s="29">
        <v>26404458.460000001</v>
      </c>
      <c r="J168" s="29">
        <v>26404458.460000001</v>
      </c>
      <c r="K168" s="29">
        <v>15725604.289999999</v>
      </c>
      <c r="L168" s="115" t="s">
        <v>631</v>
      </c>
      <c r="M168" s="115"/>
      <c r="N168" s="116"/>
      <c r="O168" s="116"/>
      <c r="P168" s="29">
        <v>514717.4</v>
      </c>
      <c r="Q168" s="115">
        <v>327648.40999999997</v>
      </c>
      <c r="R168" s="115"/>
      <c r="S168" s="31"/>
    </row>
    <row r="169" spans="1:19" ht="11.1" customHeight="1" x14ac:dyDescent="0.2">
      <c r="A169" s="113" t="s">
        <v>240</v>
      </c>
      <c r="B169" s="114"/>
      <c r="C169" s="114"/>
      <c r="D169" s="114"/>
      <c r="E169" s="114"/>
      <c r="F169" s="30"/>
      <c r="G169" s="28">
        <v>0</v>
      </c>
      <c r="H169" s="29">
        <v>60740.6</v>
      </c>
      <c r="I169" s="29">
        <v>26404458.460000001</v>
      </c>
      <c r="J169" s="29">
        <v>26404458.460000001</v>
      </c>
      <c r="K169" s="29">
        <v>15725604.289999999</v>
      </c>
      <c r="L169" s="115" t="s">
        <v>631</v>
      </c>
      <c r="M169" s="115"/>
      <c r="N169" s="116"/>
      <c r="O169" s="116"/>
      <c r="P169" s="29">
        <v>514717.4</v>
      </c>
      <c r="Q169" s="115">
        <v>327648.40999999997</v>
      </c>
      <c r="R169" s="115"/>
      <c r="S169" s="31"/>
    </row>
    <row r="170" spans="1:19" ht="11.85" customHeight="1" x14ac:dyDescent="0.2">
      <c r="A170" s="117" t="s">
        <v>241</v>
      </c>
      <c r="B170" s="118"/>
      <c r="C170" s="118"/>
      <c r="D170" s="118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20"/>
    </row>
    <row r="171" spans="1:19" ht="11.85" customHeight="1" x14ac:dyDescent="0.2">
      <c r="A171" s="26"/>
      <c r="B171" s="121" t="s">
        <v>242</v>
      </c>
      <c r="C171" s="121"/>
      <c r="D171" s="121"/>
      <c r="E171" s="121"/>
      <c r="F171" s="30"/>
      <c r="G171" s="28">
        <v>0</v>
      </c>
      <c r="H171" s="29" t="s">
        <v>146</v>
      </c>
      <c r="I171" s="29">
        <v>4632332.51</v>
      </c>
      <c r="J171" s="29">
        <v>4632332.51</v>
      </c>
      <c r="K171" s="29">
        <v>4644218.68</v>
      </c>
      <c r="L171" s="115" t="s">
        <v>632</v>
      </c>
      <c r="M171" s="115"/>
      <c r="N171" s="116"/>
      <c r="O171" s="116"/>
      <c r="P171" s="29">
        <v>79199.02</v>
      </c>
      <c r="Q171" s="115">
        <v>93417.37</v>
      </c>
      <c r="R171" s="115"/>
      <c r="S171" s="31"/>
    </row>
    <row r="172" spans="1:19" ht="11.85" customHeight="1" x14ac:dyDescent="0.2">
      <c r="A172" s="113" t="s">
        <v>243</v>
      </c>
      <c r="B172" s="114"/>
      <c r="C172" s="114"/>
      <c r="D172" s="114"/>
      <c r="E172" s="114"/>
      <c r="F172" s="30"/>
      <c r="G172" s="28">
        <v>0</v>
      </c>
      <c r="H172" s="29" t="s">
        <v>146</v>
      </c>
      <c r="I172" s="29">
        <v>4632332.51</v>
      </c>
      <c r="J172" s="29">
        <v>4632332.51</v>
      </c>
      <c r="K172" s="29">
        <v>4644218.68</v>
      </c>
      <c r="L172" s="115" t="s">
        <v>632</v>
      </c>
      <c r="M172" s="115"/>
      <c r="N172" s="116"/>
      <c r="O172" s="116"/>
      <c r="P172" s="29">
        <v>79199.02</v>
      </c>
      <c r="Q172" s="115">
        <v>93417.37</v>
      </c>
      <c r="R172" s="115"/>
      <c r="S172" s="31"/>
    </row>
    <row r="173" spans="1:19" ht="11.1" customHeight="1" x14ac:dyDescent="0.2">
      <c r="A173" s="117" t="s">
        <v>244</v>
      </c>
      <c r="B173" s="118"/>
      <c r="C173" s="118"/>
      <c r="D173" s="118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20"/>
    </row>
    <row r="174" spans="1:19" ht="11.85" customHeight="1" x14ac:dyDescent="0.2">
      <c r="A174" s="26"/>
      <c r="B174" s="121" t="s">
        <v>245</v>
      </c>
      <c r="C174" s="121"/>
      <c r="D174" s="121"/>
      <c r="E174" s="121"/>
      <c r="F174" s="30"/>
      <c r="G174" s="28">
        <v>0</v>
      </c>
      <c r="H174" s="29" t="s">
        <v>146</v>
      </c>
      <c r="I174" s="29">
        <v>9206918.3399999999</v>
      </c>
      <c r="J174" s="29">
        <v>9206918.3399999999</v>
      </c>
      <c r="K174" s="29">
        <v>9108800.6699999999</v>
      </c>
      <c r="L174" s="115" t="s">
        <v>633</v>
      </c>
      <c r="M174" s="115"/>
      <c r="N174" s="116"/>
      <c r="O174" s="116"/>
      <c r="P174" s="29">
        <v>170352.43</v>
      </c>
      <c r="Q174" s="115">
        <v>87833.97</v>
      </c>
      <c r="R174" s="115"/>
      <c r="S174" s="31"/>
    </row>
    <row r="175" spans="1:19" ht="11.1" customHeight="1" x14ac:dyDescent="0.2">
      <c r="A175" s="113" t="s">
        <v>246</v>
      </c>
      <c r="B175" s="114"/>
      <c r="C175" s="114"/>
      <c r="D175" s="114"/>
      <c r="E175" s="114"/>
      <c r="F175" s="30"/>
      <c r="G175" s="28">
        <v>0</v>
      </c>
      <c r="H175" s="29" t="s">
        <v>146</v>
      </c>
      <c r="I175" s="29">
        <v>9206918.3399999999</v>
      </c>
      <c r="J175" s="29">
        <v>9206918.3399999999</v>
      </c>
      <c r="K175" s="29">
        <v>9108800.6699999999</v>
      </c>
      <c r="L175" s="115" t="s">
        <v>633</v>
      </c>
      <c r="M175" s="115"/>
      <c r="N175" s="116"/>
      <c r="O175" s="116"/>
      <c r="P175" s="29">
        <v>170352.43</v>
      </c>
      <c r="Q175" s="115">
        <v>87833.97</v>
      </c>
      <c r="R175" s="115"/>
      <c r="S175" s="31"/>
    </row>
    <row r="176" spans="1:19" ht="11.85" customHeight="1" x14ac:dyDescent="0.2">
      <c r="A176" s="117" t="s">
        <v>247</v>
      </c>
      <c r="B176" s="118"/>
      <c r="C176" s="118"/>
      <c r="D176" s="118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20"/>
    </row>
    <row r="177" spans="1:19" ht="11.85" customHeight="1" x14ac:dyDescent="0.2">
      <c r="A177" s="26"/>
      <c r="B177" s="121" t="s">
        <v>248</v>
      </c>
      <c r="C177" s="121"/>
      <c r="D177" s="121"/>
      <c r="E177" s="121"/>
      <c r="F177" s="30"/>
      <c r="G177" s="28">
        <v>0</v>
      </c>
      <c r="H177" s="29" t="s">
        <v>146</v>
      </c>
      <c r="I177" s="29">
        <v>12805398.470000001</v>
      </c>
      <c r="J177" s="29">
        <v>12805398.470000001</v>
      </c>
      <c r="K177" s="29">
        <v>12619518.83</v>
      </c>
      <c r="L177" s="115" t="s">
        <v>607</v>
      </c>
      <c r="M177" s="115"/>
      <c r="N177" s="116"/>
      <c r="O177" s="116"/>
      <c r="P177" s="29">
        <v>309764.37</v>
      </c>
      <c r="Q177" s="115">
        <v>88704.68</v>
      </c>
      <c r="R177" s="115"/>
      <c r="S177" s="31"/>
    </row>
    <row r="178" spans="1:19" ht="11.85" customHeight="1" x14ac:dyDescent="0.2">
      <c r="A178" s="113" t="s">
        <v>249</v>
      </c>
      <c r="B178" s="114"/>
      <c r="C178" s="114"/>
      <c r="D178" s="114"/>
      <c r="E178" s="114"/>
      <c r="F178" s="30"/>
      <c r="G178" s="28">
        <v>0</v>
      </c>
      <c r="H178" s="29" t="s">
        <v>146</v>
      </c>
      <c r="I178" s="29">
        <v>12805398.470000001</v>
      </c>
      <c r="J178" s="29">
        <v>12805398.470000001</v>
      </c>
      <c r="K178" s="29">
        <v>12619518.83</v>
      </c>
      <c r="L178" s="115" t="s">
        <v>607</v>
      </c>
      <c r="M178" s="115"/>
      <c r="N178" s="116"/>
      <c r="O178" s="116"/>
      <c r="P178" s="29">
        <v>309764.37</v>
      </c>
      <c r="Q178" s="115">
        <v>88704.68</v>
      </c>
      <c r="R178" s="115"/>
      <c r="S178" s="31"/>
    </row>
    <row r="179" spans="1:19" ht="11.1" customHeight="1" x14ac:dyDescent="0.2">
      <c r="A179" s="117" t="s">
        <v>250</v>
      </c>
      <c r="B179" s="118"/>
      <c r="C179" s="118"/>
      <c r="D179" s="118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20"/>
    </row>
    <row r="180" spans="1:19" ht="11.85" customHeight="1" x14ac:dyDescent="0.2">
      <c r="A180" s="26"/>
      <c r="B180" s="121" t="s">
        <v>251</v>
      </c>
      <c r="C180" s="121"/>
      <c r="D180" s="121"/>
      <c r="E180" s="121"/>
      <c r="F180" s="30"/>
      <c r="G180" s="28">
        <v>0</v>
      </c>
      <c r="H180" s="29" t="s">
        <v>146</v>
      </c>
      <c r="I180" s="29">
        <v>1583259.09</v>
      </c>
      <c r="J180" s="29">
        <v>1583259.09</v>
      </c>
      <c r="K180" s="29">
        <v>1592815.33</v>
      </c>
      <c r="L180" s="115" t="s">
        <v>634</v>
      </c>
      <c r="M180" s="115"/>
      <c r="N180" s="116"/>
      <c r="O180" s="116"/>
      <c r="P180" s="29">
        <v>11014.25</v>
      </c>
      <c r="Q180" s="115">
        <v>24646.37</v>
      </c>
      <c r="R180" s="115"/>
      <c r="S180" s="31"/>
    </row>
    <row r="181" spans="1:19" ht="11.85" customHeight="1" x14ac:dyDescent="0.2">
      <c r="A181" s="113" t="s">
        <v>252</v>
      </c>
      <c r="B181" s="114"/>
      <c r="C181" s="114"/>
      <c r="D181" s="114"/>
      <c r="E181" s="114"/>
      <c r="F181" s="30"/>
      <c r="G181" s="28">
        <v>0</v>
      </c>
      <c r="H181" s="29" t="s">
        <v>146</v>
      </c>
      <c r="I181" s="29">
        <v>1583259.09</v>
      </c>
      <c r="J181" s="29">
        <v>1583259.09</v>
      </c>
      <c r="K181" s="29">
        <v>1592815.33</v>
      </c>
      <c r="L181" s="115" t="s">
        <v>634</v>
      </c>
      <c r="M181" s="115"/>
      <c r="N181" s="116"/>
      <c r="O181" s="116"/>
      <c r="P181" s="29">
        <v>11014.25</v>
      </c>
      <c r="Q181" s="115">
        <v>24646.37</v>
      </c>
      <c r="R181" s="115"/>
      <c r="S181" s="31"/>
    </row>
    <row r="182" spans="1:19" ht="11.85" customHeight="1" x14ac:dyDescent="0.2">
      <c r="A182" s="117" t="s">
        <v>250</v>
      </c>
      <c r="B182" s="118"/>
      <c r="C182" s="118"/>
      <c r="D182" s="118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20"/>
    </row>
    <row r="183" spans="1:19" ht="11.1" customHeight="1" x14ac:dyDescent="0.2">
      <c r="A183" s="26"/>
      <c r="B183" s="121" t="s">
        <v>253</v>
      </c>
      <c r="C183" s="121"/>
      <c r="D183" s="121"/>
      <c r="E183" s="121"/>
      <c r="F183" s="30"/>
      <c r="G183" s="28">
        <v>0</v>
      </c>
      <c r="H183" s="29" t="s">
        <v>146</v>
      </c>
      <c r="I183" s="29">
        <v>448523.23</v>
      </c>
      <c r="J183" s="29">
        <v>448523.23</v>
      </c>
      <c r="K183" s="29">
        <v>223986.31</v>
      </c>
      <c r="L183" s="115" t="s">
        <v>635</v>
      </c>
      <c r="M183" s="115"/>
      <c r="N183" s="116"/>
      <c r="O183" s="116"/>
      <c r="P183" s="29">
        <v>225080.55</v>
      </c>
      <c r="Q183" s="115">
        <v>5919.78</v>
      </c>
      <c r="R183" s="115"/>
      <c r="S183" s="31"/>
    </row>
    <row r="184" spans="1:19" ht="11.85" customHeight="1" x14ac:dyDescent="0.2">
      <c r="A184" s="113" t="s">
        <v>252</v>
      </c>
      <c r="B184" s="114"/>
      <c r="C184" s="114"/>
      <c r="D184" s="114"/>
      <c r="E184" s="114"/>
      <c r="F184" s="30"/>
      <c r="G184" s="28">
        <v>0</v>
      </c>
      <c r="H184" s="29" t="s">
        <v>146</v>
      </c>
      <c r="I184" s="29">
        <v>448523.23</v>
      </c>
      <c r="J184" s="29">
        <v>448523.23</v>
      </c>
      <c r="K184" s="29">
        <v>223986.31</v>
      </c>
      <c r="L184" s="115" t="s">
        <v>635</v>
      </c>
      <c r="M184" s="115"/>
      <c r="N184" s="116"/>
      <c r="O184" s="116"/>
      <c r="P184" s="29">
        <v>225080.55</v>
      </c>
      <c r="Q184" s="115">
        <v>5919.78</v>
      </c>
      <c r="R184" s="115"/>
      <c r="S184" s="31"/>
    </row>
    <row r="185" spans="1:19" ht="11.85" customHeight="1" x14ac:dyDescent="0.2">
      <c r="A185" s="117" t="s">
        <v>250</v>
      </c>
      <c r="B185" s="118"/>
      <c r="C185" s="118"/>
      <c r="D185" s="118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20"/>
    </row>
    <row r="186" spans="1:19" ht="11.85" customHeight="1" x14ac:dyDescent="0.2">
      <c r="A186" s="26"/>
      <c r="B186" s="121" t="s">
        <v>254</v>
      </c>
      <c r="C186" s="121"/>
      <c r="D186" s="121"/>
      <c r="E186" s="121"/>
      <c r="F186" s="30"/>
      <c r="G186" s="28">
        <v>0</v>
      </c>
      <c r="H186" s="29" t="s">
        <v>146</v>
      </c>
      <c r="I186" s="29">
        <v>476801.17</v>
      </c>
      <c r="J186" s="29">
        <v>476801.17</v>
      </c>
      <c r="K186" s="29">
        <v>440590.47</v>
      </c>
      <c r="L186" s="115" t="s">
        <v>636</v>
      </c>
      <c r="M186" s="115"/>
      <c r="N186" s="116"/>
      <c r="O186" s="116"/>
      <c r="P186" s="29">
        <v>48723.040000000001</v>
      </c>
      <c r="Q186" s="115">
        <v>10773.87</v>
      </c>
      <c r="R186" s="115"/>
      <c r="S186" s="31"/>
    </row>
    <row r="187" spans="1:19" ht="11.1" customHeight="1" x14ac:dyDescent="0.2">
      <c r="A187" s="113" t="s">
        <v>252</v>
      </c>
      <c r="B187" s="114"/>
      <c r="C187" s="114"/>
      <c r="D187" s="114"/>
      <c r="E187" s="114"/>
      <c r="F187" s="30"/>
      <c r="G187" s="28">
        <v>0</v>
      </c>
      <c r="H187" s="29" t="s">
        <v>146</v>
      </c>
      <c r="I187" s="29">
        <v>476801.17</v>
      </c>
      <c r="J187" s="29">
        <v>476801.17</v>
      </c>
      <c r="K187" s="29">
        <v>440590.47</v>
      </c>
      <c r="L187" s="115" t="s">
        <v>636</v>
      </c>
      <c r="M187" s="115"/>
      <c r="N187" s="116"/>
      <c r="O187" s="116"/>
      <c r="P187" s="29">
        <v>48723.040000000001</v>
      </c>
      <c r="Q187" s="115">
        <v>10773.87</v>
      </c>
      <c r="R187" s="115"/>
      <c r="S187" s="31"/>
    </row>
    <row r="188" spans="1:19" ht="11.85" customHeight="1" x14ac:dyDescent="0.2">
      <c r="A188" s="117" t="s">
        <v>250</v>
      </c>
      <c r="B188" s="118"/>
      <c r="C188" s="118"/>
      <c r="D188" s="118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20"/>
    </row>
    <row r="189" spans="1:19" ht="11.85" customHeight="1" x14ac:dyDescent="0.2">
      <c r="A189" s="26"/>
      <c r="B189" s="121" t="s">
        <v>255</v>
      </c>
      <c r="C189" s="121"/>
      <c r="D189" s="121"/>
      <c r="E189" s="121"/>
      <c r="F189" s="30"/>
      <c r="G189" s="28">
        <v>0</v>
      </c>
      <c r="H189" s="29" t="s">
        <v>146</v>
      </c>
      <c r="I189" s="29">
        <v>5377818.0199999996</v>
      </c>
      <c r="J189" s="29">
        <v>5377818.0199999996</v>
      </c>
      <c r="K189" s="29">
        <v>2102367.27</v>
      </c>
      <c r="L189" s="115" t="s">
        <v>637</v>
      </c>
      <c r="M189" s="115"/>
      <c r="N189" s="116"/>
      <c r="O189" s="116"/>
      <c r="P189" s="29">
        <v>3289352.33</v>
      </c>
      <c r="Q189" s="115" t="s">
        <v>146</v>
      </c>
      <c r="R189" s="115"/>
      <c r="S189" s="31"/>
    </row>
    <row r="190" spans="1:19" ht="11.85" customHeight="1" x14ac:dyDescent="0.2">
      <c r="A190" s="113" t="s">
        <v>252</v>
      </c>
      <c r="B190" s="114"/>
      <c r="C190" s="114"/>
      <c r="D190" s="114"/>
      <c r="E190" s="114"/>
      <c r="F190" s="30"/>
      <c r="G190" s="28">
        <v>0</v>
      </c>
      <c r="H190" s="29" t="s">
        <v>146</v>
      </c>
      <c r="I190" s="29">
        <v>5377818.0199999996</v>
      </c>
      <c r="J190" s="29">
        <v>5377818.0199999996</v>
      </c>
      <c r="K190" s="29">
        <v>2102367.27</v>
      </c>
      <c r="L190" s="115" t="s">
        <v>637</v>
      </c>
      <c r="M190" s="115"/>
      <c r="N190" s="116"/>
      <c r="O190" s="116"/>
      <c r="P190" s="29">
        <v>3289352.33</v>
      </c>
      <c r="Q190" s="115" t="s">
        <v>146</v>
      </c>
      <c r="R190" s="115"/>
      <c r="S190" s="31"/>
    </row>
    <row r="191" spans="1:19" ht="11.1" customHeight="1" x14ac:dyDescent="0.2">
      <c r="A191" s="117" t="s">
        <v>256</v>
      </c>
      <c r="B191" s="118"/>
      <c r="C191" s="118"/>
      <c r="D191" s="118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20"/>
    </row>
    <row r="192" spans="1:19" ht="11.85" customHeight="1" x14ac:dyDescent="0.2">
      <c r="A192" s="26"/>
      <c r="B192" s="121" t="s">
        <v>257</v>
      </c>
      <c r="C192" s="121"/>
      <c r="D192" s="121"/>
      <c r="E192" s="121"/>
      <c r="F192" s="30"/>
      <c r="G192" s="28">
        <v>0</v>
      </c>
      <c r="H192" s="29">
        <v>3120</v>
      </c>
      <c r="I192" s="29">
        <v>26484893.440000001</v>
      </c>
      <c r="J192" s="29">
        <v>26484893.440000001</v>
      </c>
      <c r="K192" s="29">
        <v>26152553.559999999</v>
      </c>
      <c r="L192" s="115" t="s">
        <v>638</v>
      </c>
      <c r="M192" s="115"/>
      <c r="N192" s="116"/>
      <c r="O192" s="116"/>
      <c r="P192" s="29">
        <v>1451869.2</v>
      </c>
      <c r="Q192" s="115">
        <v>1396516.4</v>
      </c>
      <c r="R192" s="115"/>
      <c r="S192" s="31"/>
    </row>
    <row r="193" spans="1:19" ht="11.85" customHeight="1" x14ac:dyDescent="0.2">
      <c r="A193" s="113" t="s">
        <v>258</v>
      </c>
      <c r="B193" s="114"/>
      <c r="C193" s="114"/>
      <c r="D193" s="114"/>
      <c r="E193" s="114"/>
      <c r="F193" s="30"/>
      <c r="G193" s="28">
        <v>0</v>
      </c>
      <c r="H193" s="29">
        <v>3120</v>
      </c>
      <c r="I193" s="29">
        <v>26484893.440000001</v>
      </c>
      <c r="J193" s="29">
        <v>26484893.440000001</v>
      </c>
      <c r="K193" s="29">
        <v>26152553.559999999</v>
      </c>
      <c r="L193" s="115" t="s">
        <v>638</v>
      </c>
      <c r="M193" s="115"/>
      <c r="N193" s="116"/>
      <c r="O193" s="116"/>
      <c r="P193" s="29">
        <v>1451869.2</v>
      </c>
      <c r="Q193" s="115">
        <v>1396516.4</v>
      </c>
      <c r="R193" s="115"/>
      <c r="S193" s="31"/>
    </row>
    <row r="194" spans="1:19" ht="11.85" customHeight="1" x14ac:dyDescent="0.2">
      <c r="A194" s="117" t="s">
        <v>259</v>
      </c>
      <c r="B194" s="118"/>
      <c r="C194" s="118"/>
      <c r="D194" s="118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20"/>
    </row>
    <row r="195" spans="1:19" ht="11.1" customHeight="1" x14ac:dyDescent="0.2">
      <c r="A195" s="26"/>
      <c r="B195" s="121" t="s">
        <v>260</v>
      </c>
      <c r="C195" s="121"/>
      <c r="D195" s="121"/>
      <c r="E195" s="121"/>
      <c r="F195" s="30"/>
      <c r="G195" s="28">
        <v>0</v>
      </c>
      <c r="H195" s="29" t="s">
        <v>146</v>
      </c>
      <c r="I195" s="29">
        <v>1579843.11</v>
      </c>
      <c r="J195" s="29">
        <v>1579843.11</v>
      </c>
      <c r="K195" s="29">
        <v>1277652.51</v>
      </c>
      <c r="L195" s="115" t="s">
        <v>639</v>
      </c>
      <c r="M195" s="115"/>
      <c r="N195" s="116"/>
      <c r="O195" s="116"/>
      <c r="P195" s="29">
        <v>335448.53000000003</v>
      </c>
      <c r="Q195" s="115">
        <v>39969.83</v>
      </c>
      <c r="R195" s="115"/>
      <c r="S195" s="31"/>
    </row>
    <row r="196" spans="1:19" ht="11.85" customHeight="1" x14ac:dyDescent="0.2">
      <c r="A196" s="113" t="s">
        <v>261</v>
      </c>
      <c r="B196" s="114"/>
      <c r="C196" s="114"/>
      <c r="D196" s="114"/>
      <c r="E196" s="114"/>
      <c r="F196" s="30"/>
      <c r="G196" s="28">
        <v>0</v>
      </c>
      <c r="H196" s="29" t="s">
        <v>146</v>
      </c>
      <c r="I196" s="29">
        <v>1579843.11</v>
      </c>
      <c r="J196" s="29">
        <v>1579843.11</v>
      </c>
      <c r="K196" s="29">
        <v>1277652.51</v>
      </c>
      <c r="L196" s="115" t="s">
        <v>639</v>
      </c>
      <c r="M196" s="115"/>
      <c r="N196" s="116"/>
      <c r="O196" s="116"/>
      <c r="P196" s="29">
        <v>335448.53000000003</v>
      </c>
      <c r="Q196" s="115">
        <v>39969.83</v>
      </c>
      <c r="R196" s="115"/>
      <c r="S196" s="31"/>
    </row>
    <row r="197" spans="1:19" ht="11.85" customHeight="1" x14ac:dyDescent="0.2">
      <c r="A197" s="117" t="s">
        <v>259</v>
      </c>
      <c r="B197" s="118"/>
      <c r="C197" s="118"/>
      <c r="D197" s="118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20"/>
    </row>
    <row r="198" spans="1:19" ht="11.85" customHeight="1" x14ac:dyDescent="0.2">
      <c r="A198" s="26"/>
      <c r="B198" s="121" t="s">
        <v>262</v>
      </c>
      <c r="C198" s="121"/>
      <c r="D198" s="121"/>
      <c r="E198" s="121"/>
      <c r="F198" s="30"/>
      <c r="G198" s="28">
        <v>0</v>
      </c>
      <c r="H198" s="29" t="s">
        <v>146</v>
      </c>
      <c r="I198" s="29">
        <v>2330857.44</v>
      </c>
      <c r="J198" s="29">
        <v>2330857.44</v>
      </c>
      <c r="K198" s="29">
        <v>2358344.2599999998</v>
      </c>
      <c r="L198" s="115" t="s">
        <v>640</v>
      </c>
      <c r="M198" s="115"/>
      <c r="N198" s="116"/>
      <c r="O198" s="116"/>
      <c r="P198" s="29">
        <v>1012.3</v>
      </c>
      <c r="Q198" s="115">
        <v>28499.119999999999</v>
      </c>
      <c r="R198" s="115"/>
      <c r="S198" s="31"/>
    </row>
    <row r="199" spans="1:19" ht="11.1" customHeight="1" x14ac:dyDescent="0.2">
      <c r="A199" s="113" t="s">
        <v>261</v>
      </c>
      <c r="B199" s="114"/>
      <c r="C199" s="114"/>
      <c r="D199" s="114"/>
      <c r="E199" s="114"/>
      <c r="F199" s="30"/>
      <c r="G199" s="28">
        <v>0</v>
      </c>
      <c r="H199" s="29" t="s">
        <v>146</v>
      </c>
      <c r="I199" s="29">
        <v>2330857.44</v>
      </c>
      <c r="J199" s="29">
        <v>2330857.44</v>
      </c>
      <c r="K199" s="29">
        <v>2358344.2599999998</v>
      </c>
      <c r="L199" s="115" t="s">
        <v>640</v>
      </c>
      <c r="M199" s="115"/>
      <c r="N199" s="116"/>
      <c r="O199" s="116"/>
      <c r="P199" s="29">
        <v>1012.3</v>
      </c>
      <c r="Q199" s="115">
        <v>28499.119999999999</v>
      </c>
      <c r="R199" s="115"/>
      <c r="S199" s="31"/>
    </row>
    <row r="200" spans="1:19" ht="11.85" customHeight="1" x14ac:dyDescent="0.2">
      <c r="A200" s="117" t="s">
        <v>259</v>
      </c>
      <c r="B200" s="118"/>
      <c r="C200" s="118"/>
      <c r="D200" s="118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20"/>
    </row>
    <row r="201" spans="1:19" ht="11.85" customHeight="1" x14ac:dyDescent="0.2">
      <c r="A201" s="26"/>
      <c r="B201" s="121" t="s">
        <v>263</v>
      </c>
      <c r="C201" s="121"/>
      <c r="D201" s="121"/>
      <c r="E201" s="121"/>
      <c r="F201" s="30"/>
      <c r="G201" s="28">
        <v>0</v>
      </c>
      <c r="H201" s="29" t="s">
        <v>146</v>
      </c>
      <c r="I201" s="29">
        <v>801969.7</v>
      </c>
      <c r="J201" s="29">
        <v>801969.7</v>
      </c>
      <c r="K201" s="29">
        <v>794560.09</v>
      </c>
      <c r="L201" s="115" t="s">
        <v>641</v>
      </c>
      <c r="M201" s="115"/>
      <c r="N201" s="116"/>
      <c r="O201" s="116"/>
      <c r="P201" s="29">
        <v>7409.61</v>
      </c>
      <c r="Q201" s="115" t="s">
        <v>146</v>
      </c>
      <c r="R201" s="115"/>
      <c r="S201" s="31"/>
    </row>
    <row r="202" spans="1:19" ht="11.85" customHeight="1" x14ac:dyDescent="0.2">
      <c r="A202" s="113" t="s">
        <v>261</v>
      </c>
      <c r="B202" s="114"/>
      <c r="C202" s="114"/>
      <c r="D202" s="114"/>
      <c r="E202" s="114"/>
      <c r="F202" s="30"/>
      <c r="G202" s="28">
        <v>0</v>
      </c>
      <c r="H202" s="29" t="s">
        <v>146</v>
      </c>
      <c r="I202" s="29">
        <v>801969.7</v>
      </c>
      <c r="J202" s="29">
        <v>801969.7</v>
      </c>
      <c r="K202" s="29">
        <v>794560.09</v>
      </c>
      <c r="L202" s="115" t="s">
        <v>641</v>
      </c>
      <c r="M202" s="115"/>
      <c r="N202" s="116"/>
      <c r="O202" s="116"/>
      <c r="P202" s="29">
        <v>7409.61</v>
      </c>
      <c r="Q202" s="115" t="s">
        <v>146</v>
      </c>
      <c r="R202" s="115"/>
      <c r="S202" s="31"/>
    </row>
    <row r="203" spans="1:19" ht="11.1" customHeight="1" x14ac:dyDescent="0.2">
      <c r="A203" s="117" t="s">
        <v>259</v>
      </c>
      <c r="B203" s="118"/>
      <c r="C203" s="118"/>
      <c r="D203" s="118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20"/>
    </row>
    <row r="204" spans="1:19" ht="11.85" customHeight="1" x14ac:dyDescent="0.2">
      <c r="A204" s="26"/>
      <c r="B204" s="121" t="s">
        <v>265</v>
      </c>
      <c r="C204" s="121"/>
      <c r="D204" s="121"/>
      <c r="E204" s="121"/>
      <c r="F204" s="30"/>
      <c r="G204" s="28">
        <v>0</v>
      </c>
      <c r="H204" s="29" t="s">
        <v>146</v>
      </c>
      <c r="I204" s="29">
        <v>1300971.1499999999</v>
      </c>
      <c r="J204" s="29">
        <v>1300971.1499999999</v>
      </c>
      <c r="K204" s="29">
        <v>1300366.1100000001</v>
      </c>
      <c r="L204" s="115" t="s">
        <v>642</v>
      </c>
      <c r="M204" s="115"/>
      <c r="N204" s="116"/>
      <c r="O204" s="116"/>
      <c r="P204" s="29">
        <v>1003.22</v>
      </c>
      <c r="Q204" s="115">
        <v>1026.23</v>
      </c>
      <c r="R204" s="115"/>
      <c r="S204" s="31"/>
    </row>
    <row r="205" spans="1:19" ht="11.85" customHeight="1" x14ac:dyDescent="0.2">
      <c r="A205" s="113" t="s">
        <v>261</v>
      </c>
      <c r="B205" s="114"/>
      <c r="C205" s="114"/>
      <c r="D205" s="114"/>
      <c r="E205" s="114"/>
      <c r="F205" s="30"/>
      <c r="G205" s="28">
        <v>0</v>
      </c>
      <c r="H205" s="29" t="s">
        <v>146</v>
      </c>
      <c r="I205" s="29">
        <v>1300971.1499999999</v>
      </c>
      <c r="J205" s="29">
        <v>1300971.1499999999</v>
      </c>
      <c r="K205" s="29">
        <v>1300366.1100000001</v>
      </c>
      <c r="L205" s="115" t="s">
        <v>642</v>
      </c>
      <c r="M205" s="115"/>
      <c r="N205" s="116"/>
      <c r="O205" s="116"/>
      <c r="P205" s="29">
        <v>1003.22</v>
      </c>
      <c r="Q205" s="115">
        <v>1026.23</v>
      </c>
      <c r="R205" s="115"/>
      <c r="S205" s="31"/>
    </row>
    <row r="206" spans="1:19" ht="11.85" customHeight="1" x14ac:dyDescent="0.2">
      <c r="A206" s="117" t="s">
        <v>259</v>
      </c>
      <c r="B206" s="118"/>
      <c r="C206" s="118"/>
      <c r="D206" s="118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20"/>
    </row>
    <row r="207" spans="1:19" ht="11.1" customHeight="1" x14ac:dyDescent="0.2">
      <c r="A207" s="26"/>
      <c r="B207" s="121" t="s">
        <v>266</v>
      </c>
      <c r="C207" s="121"/>
      <c r="D207" s="121"/>
      <c r="E207" s="121"/>
      <c r="F207" s="30"/>
      <c r="G207" s="28">
        <v>0</v>
      </c>
      <c r="H207" s="29" t="s">
        <v>146</v>
      </c>
      <c r="I207" s="29">
        <v>5883095.3799999999</v>
      </c>
      <c r="J207" s="29">
        <v>5883095.3799999999</v>
      </c>
      <c r="K207" s="29">
        <v>5625990.8499999996</v>
      </c>
      <c r="L207" s="115" t="s">
        <v>643</v>
      </c>
      <c r="M207" s="115"/>
      <c r="N207" s="116"/>
      <c r="O207" s="116"/>
      <c r="P207" s="29">
        <v>299112.45</v>
      </c>
      <c r="Q207" s="115">
        <v>240387.92</v>
      </c>
      <c r="R207" s="115"/>
      <c r="S207" s="31"/>
    </row>
    <row r="208" spans="1:19" ht="11.85" customHeight="1" x14ac:dyDescent="0.2">
      <c r="A208" s="113" t="s">
        <v>261</v>
      </c>
      <c r="B208" s="114"/>
      <c r="C208" s="114"/>
      <c r="D208" s="114"/>
      <c r="E208" s="114"/>
      <c r="F208" s="30"/>
      <c r="G208" s="28">
        <v>0</v>
      </c>
      <c r="H208" s="29" t="s">
        <v>146</v>
      </c>
      <c r="I208" s="29">
        <v>5883095.3799999999</v>
      </c>
      <c r="J208" s="29">
        <v>5883095.3799999999</v>
      </c>
      <c r="K208" s="29">
        <v>5625990.8499999996</v>
      </c>
      <c r="L208" s="115" t="s">
        <v>643</v>
      </c>
      <c r="M208" s="115"/>
      <c r="N208" s="116"/>
      <c r="O208" s="116"/>
      <c r="P208" s="29">
        <v>299112.45</v>
      </c>
      <c r="Q208" s="115">
        <v>240387.92</v>
      </c>
      <c r="R208" s="115"/>
      <c r="S208" s="31"/>
    </row>
    <row r="209" spans="1:19" ht="11.85" customHeight="1" x14ac:dyDescent="0.2">
      <c r="A209" s="117" t="s">
        <v>259</v>
      </c>
      <c r="B209" s="118"/>
      <c r="C209" s="118"/>
      <c r="D209" s="118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20"/>
    </row>
    <row r="210" spans="1:19" ht="11.85" customHeight="1" x14ac:dyDescent="0.2">
      <c r="A210" s="26"/>
      <c r="B210" s="121" t="s">
        <v>267</v>
      </c>
      <c r="C210" s="121"/>
      <c r="D210" s="121"/>
      <c r="E210" s="121"/>
      <c r="F210" s="30"/>
      <c r="G210" s="28">
        <v>0</v>
      </c>
      <c r="H210" s="29" t="s">
        <v>146</v>
      </c>
      <c r="I210" s="29">
        <v>4355190.71</v>
      </c>
      <c r="J210" s="29">
        <v>4355190.71</v>
      </c>
      <c r="K210" s="29">
        <v>4295348.1100000003</v>
      </c>
      <c r="L210" s="115" t="s">
        <v>644</v>
      </c>
      <c r="M210" s="115"/>
      <c r="N210" s="116"/>
      <c r="O210" s="116"/>
      <c r="P210" s="29">
        <v>102329.64</v>
      </c>
      <c r="Q210" s="115">
        <v>69274.16</v>
      </c>
      <c r="R210" s="115"/>
      <c r="S210" s="31"/>
    </row>
    <row r="211" spans="1:19" ht="11.1" customHeight="1" x14ac:dyDescent="0.2">
      <c r="A211" s="113" t="s">
        <v>261</v>
      </c>
      <c r="B211" s="114"/>
      <c r="C211" s="114"/>
      <c r="D211" s="114"/>
      <c r="E211" s="114"/>
      <c r="F211" s="30"/>
      <c r="G211" s="28">
        <v>0</v>
      </c>
      <c r="H211" s="29" t="s">
        <v>146</v>
      </c>
      <c r="I211" s="29">
        <v>4355190.71</v>
      </c>
      <c r="J211" s="29">
        <v>4355190.71</v>
      </c>
      <c r="K211" s="29">
        <v>4295348.1100000003</v>
      </c>
      <c r="L211" s="115" t="s">
        <v>644</v>
      </c>
      <c r="M211" s="115"/>
      <c r="N211" s="116"/>
      <c r="O211" s="116"/>
      <c r="P211" s="29">
        <v>102329.64</v>
      </c>
      <c r="Q211" s="115">
        <v>69274.16</v>
      </c>
      <c r="R211" s="115"/>
      <c r="S211" s="31"/>
    </row>
    <row r="212" spans="1:19" ht="11.85" customHeight="1" x14ac:dyDescent="0.2">
      <c r="A212" s="117" t="s">
        <v>259</v>
      </c>
      <c r="B212" s="118"/>
      <c r="C212" s="118"/>
      <c r="D212" s="118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20"/>
    </row>
    <row r="213" spans="1:19" ht="11.85" customHeight="1" x14ac:dyDescent="0.2">
      <c r="A213" s="26"/>
      <c r="B213" s="121" t="s">
        <v>268</v>
      </c>
      <c r="C213" s="121"/>
      <c r="D213" s="121"/>
      <c r="E213" s="121"/>
      <c r="F213" s="30"/>
      <c r="G213" s="28">
        <v>0</v>
      </c>
      <c r="H213" s="29" t="s">
        <v>146</v>
      </c>
      <c r="I213" s="29">
        <v>414951.16</v>
      </c>
      <c r="J213" s="29">
        <v>414951.16</v>
      </c>
      <c r="K213" s="29">
        <v>416612.12</v>
      </c>
      <c r="L213" s="115" t="s">
        <v>645</v>
      </c>
      <c r="M213" s="115"/>
      <c r="N213" s="116"/>
      <c r="O213" s="116"/>
      <c r="P213" s="29">
        <v>2115.1</v>
      </c>
      <c r="Q213" s="115">
        <v>3490.06</v>
      </c>
      <c r="R213" s="115"/>
      <c r="S213" s="31"/>
    </row>
    <row r="214" spans="1:19" ht="11.85" customHeight="1" x14ac:dyDescent="0.2">
      <c r="A214" s="113" t="s">
        <v>261</v>
      </c>
      <c r="B214" s="114"/>
      <c r="C214" s="114"/>
      <c r="D214" s="114"/>
      <c r="E214" s="114"/>
      <c r="F214" s="30"/>
      <c r="G214" s="28">
        <v>0</v>
      </c>
      <c r="H214" s="29" t="s">
        <v>146</v>
      </c>
      <c r="I214" s="29">
        <v>414951.16</v>
      </c>
      <c r="J214" s="29">
        <v>414951.16</v>
      </c>
      <c r="K214" s="29">
        <v>416612.12</v>
      </c>
      <c r="L214" s="115" t="s">
        <v>645</v>
      </c>
      <c r="M214" s="115"/>
      <c r="N214" s="116"/>
      <c r="O214" s="116"/>
      <c r="P214" s="29">
        <v>2115.1</v>
      </c>
      <c r="Q214" s="115">
        <v>3490.06</v>
      </c>
      <c r="R214" s="115"/>
      <c r="S214" s="31"/>
    </row>
    <row r="215" spans="1:19" ht="11.1" customHeight="1" x14ac:dyDescent="0.2">
      <c r="A215" s="117" t="s">
        <v>259</v>
      </c>
      <c r="B215" s="118"/>
      <c r="C215" s="118"/>
      <c r="D215" s="118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20"/>
    </row>
    <row r="216" spans="1:19" ht="11.85" customHeight="1" x14ac:dyDescent="0.2">
      <c r="A216" s="26"/>
      <c r="B216" s="121" t="s">
        <v>269</v>
      </c>
      <c r="C216" s="121"/>
      <c r="D216" s="121"/>
      <c r="E216" s="121"/>
      <c r="F216" s="30"/>
      <c r="G216" s="28">
        <v>0</v>
      </c>
      <c r="H216" s="29" t="s">
        <v>146</v>
      </c>
      <c r="I216" s="29">
        <v>2063443.5</v>
      </c>
      <c r="J216" s="29">
        <v>2063443.5</v>
      </c>
      <c r="K216" s="29">
        <v>2063443.5</v>
      </c>
      <c r="L216" s="115" t="s">
        <v>371</v>
      </c>
      <c r="M216" s="115"/>
      <c r="N216" s="116"/>
      <c r="O216" s="116"/>
      <c r="P216" s="29">
        <v>16022.89</v>
      </c>
      <c r="Q216" s="115">
        <v>16022.89</v>
      </c>
      <c r="R216" s="115"/>
      <c r="S216" s="31"/>
    </row>
    <row r="217" spans="1:19" ht="11.1" customHeight="1" x14ac:dyDescent="0.2">
      <c r="A217" s="113" t="s">
        <v>261</v>
      </c>
      <c r="B217" s="114"/>
      <c r="C217" s="114"/>
      <c r="D217" s="114"/>
      <c r="E217" s="114"/>
      <c r="F217" s="30"/>
      <c r="G217" s="28">
        <v>0</v>
      </c>
      <c r="H217" s="29" t="s">
        <v>146</v>
      </c>
      <c r="I217" s="29">
        <v>2063443.5</v>
      </c>
      <c r="J217" s="29">
        <v>2063443.5</v>
      </c>
      <c r="K217" s="29">
        <v>2063443.5</v>
      </c>
      <c r="L217" s="115" t="s">
        <v>371</v>
      </c>
      <c r="M217" s="115"/>
      <c r="N217" s="116"/>
      <c r="O217" s="116"/>
      <c r="P217" s="29">
        <v>16022.89</v>
      </c>
      <c r="Q217" s="115">
        <v>16022.89</v>
      </c>
      <c r="R217" s="115"/>
      <c r="S217" s="31"/>
    </row>
    <row r="218" spans="1:19" ht="11.85" customHeight="1" x14ac:dyDescent="0.2">
      <c r="A218" s="117" t="s">
        <v>270</v>
      </c>
      <c r="B218" s="118"/>
      <c r="C218" s="118"/>
      <c r="D218" s="118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20"/>
    </row>
    <row r="219" spans="1:19" ht="11.85" customHeight="1" x14ac:dyDescent="0.2">
      <c r="A219" s="26"/>
      <c r="B219" s="121" t="s">
        <v>271</v>
      </c>
      <c r="C219" s="121"/>
      <c r="D219" s="121"/>
      <c r="E219" s="121"/>
      <c r="F219" s="30"/>
      <c r="G219" s="28">
        <v>0</v>
      </c>
      <c r="H219" s="29">
        <v>-6347.64</v>
      </c>
      <c r="I219" s="29">
        <v>26484277.739999998</v>
      </c>
      <c r="J219" s="29">
        <v>26484277.739999998</v>
      </c>
      <c r="K219" s="29">
        <v>22573172.170000002</v>
      </c>
      <c r="L219" s="115" t="s">
        <v>646</v>
      </c>
      <c r="M219" s="115"/>
      <c r="N219" s="116"/>
      <c r="O219" s="116"/>
      <c r="P219" s="29">
        <v>5310934.25</v>
      </c>
      <c r="Q219" s="115">
        <v>1455443.93</v>
      </c>
      <c r="R219" s="115"/>
      <c r="S219" s="31"/>
    </row>
    <row r="220" spans="1:19" ht="11.85" customHeight="1" x14ac:dyDescent="0.2">
      <c r="A220" s="113" t="s">
        <v>272</v>
      </c>
      <c r="B220" s="114"/>
      <c r="C220" s="114"/>
      <c r="D220" s="114"/>
      <c r="E220" s="114"/>
      <c r="F220" s="30"/>
      <c r="G220" s="28">
        <v>0</v>
      </c>
      <c r="H220" s="29">
        <v>-6347.64</v>
      </c>
      <c r="I220" s="29">
        <v>26484277.739999998</v>
      </c>
      <c r="J220" s="29">
        <v>26484277.739999998</v>
      </c>
      <c r="K220" s="29">
        <v>22573172.170000002</v>
      </c>
      <c r="L220" s="115" t="s">
        <v>646</v>
      </c>
      <c r="M220" s="115"/>
      <c r="N220" s="116"/>
      <c r="O220" s="116"/>
      <c r="P220" s="29">
        <v>5310934.25</v>
      </c>
      <c r="Q220" s="115">
        <v>1455443.93</v>
      </c>
      <c r="R220" s="115"/>
      <c r="S220" s="31"/>
    </row>
    <row r="221" spans="1:19" ht="11.1" customHeight="1" x14ac:dyDescent="0.2">
      <c r="A221" s="117" t="s">
        <v>273</v>
      </c>
      <c r="B221" s="118"/>
      <c r="C221" s="118"/>
      <c r="D221" s="118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20"/>
    </row>
    <row r="222" spans="1:19" ht="11.85" customHeight="1" x14ac:dyDescent="0.2">
      <c r="A222" s="26"/>
      <c r="B222" s="121" t="s">
        <v>274</v>
      </c>
      <c r="C222" s="121"/>
      <c r="D222" s="121"/>
      <c r="E222" s="121"/>
      <c r="F222" s="30"/>
      <c r="G222" s="28">
        <v>0</v>
      </c>
      <c r="H222" s="29">
        <v>259116.86</v>
      </c>
      <c r="I222" s="29">
        <v>133471795.8</v>
      </c>
      <c r="J222" s="29">
        <v>133471795.8</v>
      </c>
      <c r="K222" s="29">
        <v>133807136.23999999</v>
      </c>
      <c r="L222" s="115" t="s">
        <v>374</v>
      </c>
      <c r="M222" s="115"/>
      <c r="N222" s="116"/>
      <c r="O222" s="116"/>
      <c r="P222" s="29">
        <v>8482946.0899999999</v>
      </c>
      <c r="Q222" s="115">
        <v>7613496.0899999999</v>
      </c>
      <c r="R222" s="115"/>
      <c r="S222" s="31"/>
    </row>
    <row r="223" spans="1:19" ht="11.85" customHeight="1" x14ac:dyDescent="0.2">
      <c r="A223" s="113" t="s">
        <v>276</v>
      </c>
      <c r="B223" s="114"/>
      <c r="C223" s="114"/>
      <c r="D223" s="114"/>
      <c r="E223" s="114"/>
      <c r="F223" s="30"/>
      <c r="G223" s="28">
        <v>0</v>
      </c>
      <c r="H223" s="29">
        <v>259116.86</v>
      </c>
      <c r="I223" s="29">
        <v>133471795.8</v>
      </c>
      <c r="J223" s="29">
        <v>133471795.8</v>
      </c>
      <c r="K223" s="29">
        <v>133807136.23999999</v>
      </c>
      <c r="L223" s="115" t="s">
        <v>374</v>
      </c>
      <c r="M223" s="115"/>
      <c r="N223" s="116"/>
      <c r="O223" s="116"/>
      <c r="P223" s="29">
        <v>8482946.0899999999</v>
      </c>
      <c r="Q223" s="115">
        <v>7613496.0899999999</v>
      </c>
      <c r="R223" s="115"/>
      <c r="S223" s="31"/>
    </row>
    <row r="224" spans="1:19" ht="11.85" customHeight="1" x14ac:dyDescent="0.2">
      <c r="A224" s="117" t="s">
        <v>277</v>
      </c>
      <c r="B224" s="118"/>
      <c r="C224" s="118"/>
      <c r="D224" s="118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20"/>
    </row>
    <row r="225" spans="1:19" ht="11.1" customHeight="1" x14ac:dyDescent="0.2">
      <c r="A225" s="26"/>
      <c r="B225" s="121" t="s">
        <v>278</v>
      </c>
      <c r="C225" s="121"/>
      <c r="D225" s="121"/>
      <c r="E225" s="121"/>
      <c r="F225" s="30"/>
      <c r="G225" s="28">
        <v>0</v>
      </c>
      <c r="H225" s="29" t="s">
        <v>146</v>
      </c>
      <c r="I225" s="29">
        <v>5928251.4900000002</v>
      </c>
      <c r="J225" s="29">
        <v>5928251.4900000002</v>
      </c>
      <c r="K225" s="29">
        <v>5639545.8899999997</v>
      </c>
      <c r="L225" s="115" t="s">
        <v>647</v>
      </c>
      <c r="M225" s="115"/>
      <c r="N225" s="116"/>
      <c r="O225" s="116"/>
      <c r="P225" s="29">
        <v>170434.59</v>
      </c>
      <c r="Q225" s="115">
        <v>72400.47</v>
      </c>
      <c r="R225" s="115"/>
      <c r="S225" s="31"/>
    </row>
    <row r="226" spans="1:19" ht="11.85" customHeight="1" x14ac:dyDescent="0.2">
      <c r="A226" s="113" t="s">
        <v>279</v>
      </c>
      <c r="B226" s="114"/>
      <c r="C226" s="114"/>
      <c r="D226" s="114"/>
      <c r="E226" s="114"/>
      <c r="F226" s="30"/>
      <c r="G226" s="28">
        <v>0</v>
      </c>
      <c r="H226" s="29" t="s">
        <v>146</v>
      </c>
      <c r="I226" s="29">
        <v>5928251.4900000002</v>
      </c>
      <c r="J226" s="29">
        <v>5928251.4900000002</v>
      </c>
      <c r="K226" s="29">
        <v>5639545.8899999997</v>
      </c>
      <c r="L226" s="115" t="s">
        <v>647</v>
      </c>
      <c r="M226" s="115"/>
      <c r="N226" s="116"/>
      <c r="O226" s="116"/>
      <c r="P226" s="29">
        <v>170434.59</v>
      </c>
      <c r="Q226" s="115">
        <v>72400.47</v>
      </c>
      <c r="R226" s="115"/>
      <c r="S226" s="31"/>
    </row>
    <row r="227" spans="1:19" ht="11.85" customHeight="1" x14ac:dyDescent="0.2">
      <c r="A227" s="117" t="s">
        <v>280</v>
      </c>
      <c r="B227" s="118"/>
      <c r="C227" s="118"/>
      <c r="D227" s="118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20"/>
    </row>
    <row r="228" spans="1:19" ht="11.85" customHeight="1" x14ac:dyDescent="0.2">
      <c r="A228" s="26"/>
      <c r="B228" s="121" t="s">
        <v>281</v>
      </c>
      <c r="C228" s="121"/>
      <c r="D228" s="121"/>
      <c r="E228" s="121"/>
      <c r="F228" s="30"/>
      <c r="G228" s="28">
        <v>0</v>
      </c>
      <c r="H228" s="29" t="s">
        <v>146</v>
      </c>
      <c r="I228" s="29">
        <v>1046235.81</v>
      </c>
      <c r="J228" s="29">
        <v>1046235.81</v>
      </c>
      <c r="K228" s="29">
        <v>1027737.88</v>
      </c>
      <c r="L228" s="115" t="s">
        <v>648</v>
      </c>
      <c r="M228" s="115"/>
      <c r="N228" s="116"/>
      <c r="O228" s="116"/>
      <c r="P228" s="29">
        <v>22924.76</v>
      </c>
      <c r="Q228" s="115">
        <v>3906.83</v>
      </c>
      <c r="R228" s="115"/>
      <c r="S228" s="31"/>
    </row>
    <row r="229" spans="1:19" ht="11.1" customHeight="1" x14ac:dyDescent="0.2">
      <c r="A229" s="113" t="s">
        <v>282</v>
      </c>
      <c r="B229" s="114"/>
      <c r="C229" s="114"/>
      <c r="D229" s="114"/>
      <c r="E229" s="114"/>
      <c r="F229" s="30"/>
      <c r="G229" s="28">
        <v>0</v>
      </c>
      <c r="H229" s="29" t="s">
        <v>146</v>
      </c>
      <c r="I229" s="29">
        <v>1046235.81</v>
      </c>
      <c r="J229" s="29">
        <v>1046235.81</v>
      </c>
      <c r="K229" s="29">
        <v>1027737.88</v>
      </c>
      <c r="L229" s="115" t="s">
        <v>648</v>
      </c>
      <c r="M229" s="115"/>
      <c r="N229" s="116"/>
      <c r="O229" s="116"/>
      <c r="P229" s="29">
        <v>22924.76</v>
      </c>
      <c r="Q229" s="115">
        <v>3906.83</v>
      </c>
      <c r="R229" s="115"/>
      <c r="S229" s="31"/>
    </row>
    <row r="230" spans="1:19" ht="11.85" customHeight="1" x14ac:dyDescent="0.2">
      <c r="A230" s="117" t="s">
        <v>280</v>
      </c>
      <c r="B230" s="118"/>
      <c r="C230" s="118"/>
      <c r="D230" s="118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20"/>
    </row>
    <row r="231" spans="1:19" ht="11.85" customHeight="1" x14ac:dyDescent="0.2">
      <c r="A231" s="26"/>
      <c r="B231" s="121" t="s">
        <v>283</v>
      </c>
      <c r="C231" s="121"/>
      <c r="D231" s="121"/>
      <c r="E231" s="121"/>
      <c r="F231" s="30"/>
      <c r="G231" s="28">
        <v>0</v>
      </c>
      <c r="H231" s="29" t="s">
        <v>146</v>
      </c>
      <c r="I231" s="29">
        <v>2432553.33</v>
      </c>
      <c r="J231" s="29">
        <v>2432553.33</v>
      </c>
      <c r="K231" s="29">
        <v>2422022.42</v>
      </c>
      <c r="L231" s="115" t="s">
        <v>649</v>
      </c>
      <c r="M231" s="115"/>
      <c r="N231" s="116"/>
      <c r="O231" s="116"/>
      <c r="P231" s="29">
        <v>40285.769999999997</v>
      </c>
      <c r="Q231" s="115">
        <v>28902.06</v>
      </c>
      <c r="R231" s="115"/>
      <c r="S231" s="31"/>
    </row>
    <row r="232" spans="1:19" ht="11.85" customHeight="1" x14ac:dyDescent="0.2">
      <c r="A232" s="113" t="s">
        <v>282</v>
      </c>
      <c r="B232" s="114"/>
      <c r="C232" s="114"/>
      <c r="D232" s="114"/>
      <c r="E232" s="114"/>
      <c r="F232" s="30"/>
      <c r="G232" s="28">
        <v>0</v>
      </c>
      <c r="H232" s="29" t="s">
        <v>146</v>
      </c>
      <c r="I232" s="29">
        <v>2432553.33</v>
      </c>
      <c r="J232" s="29">
        <v>2432553.33</v>
      </c>
      <c r="K232" s="29">
        <v>2422022.42</v>
      </c>
      <c r="L232" s="115" t="s">
        <v>649</v>
      </c>
      <c r="M232" s="115"/>
      <c r="N232" s="116"/>
      <c r="O232" s="116"/>
      <c r="P232" s="29">
        <v>40285.769999999997</v>
      </c>
      <c r="Q232" s="115">
        <v>28902.06</v>
      </c>
      <c r="R232" s="115"/>
      <c r="S232" s="31"/>
    </row>
    <row r="233" spans="1:19" ht="11.1" customHeight="1" x14ac:dyDescent="0.2">
      <c r="A233" s="117" t="s">
        <v>280</v>
      </c>
      <c r="B233" s="118"/>
      <c r="C233" s="118"/>
      <c r="D233" s="118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20"/>
    </row>
    <row r="234" spans="1:19" ht="11.85" customHeight="1" x14ac:dyDescent="0.2">
      <c r="A234" s="26"/>
      <c r="B234" s="121" t="s">
        <v>284</v>
      </c>
      <c r="C234" s="121"/>
      <c r="D234" s="121"/>
      <c r="E234" s="121"/>
      <c r="F234" s="30"/>
      <c r="G234" s="28">
        <v>0</v>
      </c>
      <c r="H234" s="29" t="s">
        <v>146</v>
      </c>
      <c r="I234" s="29">
        <v>678124.34</v>
      </c>
      <c r="J234" s="29">
        <v>678124.34</v>
      </c>
      <c r="K234" s="29">
        <v>674786.66</v>
      </c>
      <c r="L234" s="115" t="s">
        <v>407</v>
      </c>
      <c r="M234" s="115"/>
      <c r="N234" s="116"/>
      <c r="O234" s="116"/>
      <c r="P234" s="29">
        <v>8078.4</v>
      </c>
      <c r="Q234" s="115">
        <v>4740.72</v>
      </c>
      <c r="R234" s="115"/>
      <c r="S234" s="31"/>
    </row>
    <row r="235" spans="1:19" ht="11.85" customHeight="1" x14ac:dyDescent="0.2">
      <c r="A235" s="113" t="s">
        <v>282</v>
      </c>
      <c r="B235" s="114"/>
      <c r="C235" s="114"/>
      <c r="D235" s="114"/>
      <c r="E235" s="114"/>
      <c r="F235" s="30"/>
      <c r="G235" s="28">
        <v>0</v>
      </c>
      <c r="H235" s="29" t="s">
        <v>146</v>
      </c>
      <c r="I235" s="29">
        <v>678124.34</v>
      </c>
      <c r="J235" s="29">
        <v>678124.34</v>
      </c>
      <c r="K235" s="29">
        <v>674786.66</v>
      </c>
      <c r="L235" s="115" t="s">
        <v>407</v>
      </c>
      <c r="M235" s="115"/>
      <c r="N235" s="116"/>
      <c r="O235" s="116"/>
      <c r="P235" s="29">
        <v>8078.4</v>
      </c>
      <c r="Q235" s="115">
        <v>4740.72</v>
      </c>
      <c r="R235" s="115"/>
      <c r="S235" s="31"/>
    </row>
    <row r="236" spans="1:19" ht="11.85" customHeight="1" x14ac:dyDescent="0.2">
      <c r="A236" s="117" t="s">
        <v>285</v>
      </c>
      <c r="B236" s="118"/>
      <c r="C236" s="118"/>
      <c r="D236" s="118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20"/>
    </row>
    <row r="237" spans="1:19" ht="11.1" customHeight="1" x14ac:dyDescent="0.2">
      <c r="A237" s="26"/>
      <c r="B237" s="121" t="s">
        <v>286</v>
      </c>
      <c r="C237" s="121"/>
      <c r="D237" s="121"/>
      <c r="E237" s="121"/>
      <c r="F237" s="30"/>
      <c r="G237" s="28">
        <v>0</v>
      </c>
      <c r="H237" s="29">
        <v>2630.16</v>
      </c>
      <c r="I237" s="29">
        <v>33944102.009999998</v>
      </c>
      <c r="J237" s="29">
        <v>33944102.009999998</v>
      </c>
      <c r="K237" s="29">
        <v>31846212.940000001</v>
      </c>
      <c r="L237" s="115" t="s">
        <v>650</v>
      </c>
      <c r="M237" s="115"/>
      <c r="N237" s="116"/>
      <c r="O237" s="116"/>
      <c r="P237" s="29">
        <v>3748531.77</v>
      </c>
      <c r="Q237" s="115">
        <v>1636011.42</v>
      </c>
      <c r="R237" s="115"/>
      <c r="S237" s="31"/>
    </row>
    <row r="238" spans="1:19" ht="11.85" customHeight="1" x14ac:dyDescent="0.2">
      <c r="A238" s="113" t="s">
        <v>288</v>
      </c>
      <c r="B238" s="114"/>
      <c r="C238" s="114"/>
      <c r="D238" s="114"/>
      <c r="E238" s="114"/>
      <c r="F238" s="30"/>
      <c r="G238" s="28">
        <v>0</v>
      </c>
      <c r="H238" s="29">
        <v>2630.16</v>
      </c>
      <c r="I238" s="29">
        <v>33944102.009999998</v>
      </c>
      <c r="J238" s="29">
        <v>33944102.009999998</v>
      </c>
      <c r="K238" s="29">
        <v>31846212.940000001</v>
      </c>
      <c r="L238" s="115" t="s">
        <v>650</v>
      </c>
      <c r="M238" s="115"/>
      <c r="N238" s="116"/>
      <c r="O238" s="116"/>
      <c r="P238" s="29">
        <v>3748531.77</v>
      </c>
      <c r="Q238" s="115">
        <v>1636011.42</v>
      </c>
      <c r="R238" s="115"/>
      <c r="S238" s="31"/>
    </row>
    <row r="239" spans="1:19" ht="11.85" customHeight="1" x14ac:dyDescent="0.2">
      <c r="A239" s="117" t="s">
        <v>289</v>
      </c>
      <c r="B239" s="118"/>
      <c r="C239" s="118"/>
      <c r="D239" s="118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20"/>
    </row>
    <row r="240" spans="1:19" ht="11.85" customHeight="1" x14ac:dyDescent="0.2">
      <c r="A240" s="26"/>
      <c r="B240" s="121" t="s">
        <v>290</v>
      </c>
      <c r="C240" s="121"/>
      <c r="D240" s="121"/>
      <c r="E240" s="121"/>
      <c r="F240" s="30"/>
      <c r="G240" s="28">
        <v>0</v>
      </c>
      <c r="H240" s="29" t="s">
        <v>146</v>
      </c>
      <c r="I240" s="29">
        <v>1376115.74</v>
      </c>
      <c r="J240" s="29">
        <v>1376115.74</v>
      </c>
      <c r="K240" s="29">
        <v>1357554.71</v>
      </c>
      <c r="L240" s="115" t="s">
        <v>651</v>
      </c>
      <c r="M240" s="115"/>
      <c r="N240" s="116"/>
      <c r="O240" s="116"/>
      <c r="P240" s="29">
        <v>31122.54</v>
      </c>
      <c r="Q240" s="115">
        <v>12561.51</v>
      </c>
      <c r="R240" s="115"/>
      <c r="S240" s="31"/>
    </row>
    <row r="241" spans="1:19" ht="11.1" customHeight="1" x14ac:dyDescent="0.2">
      <c r="A241" s="113" t="s">
        <v>291</v>
      </c>
      <c r="B241" s="114"/>
      <c r="C241" s="114"/>
      <c r="D241" s="114"/>
      <c r="E241" s="114"/>
      <c r="F241" s="30"/>
      <c r="G241" s="28">
        <v>0</v>
      </c>
      <c r="H241" s="29" t="s">
        <v>146</v>
      </c>
      <c r="I241" s="29">
        <v>1376115.74</v>
      </c>
      <c r="J241" s="29">
        <v>1376115.74</v>
      </c>
      <c r="K241" s="29">
        <v>1357554.71</v>
      </c>
      <c r="L241" s="115" t="s">
        <v>651</v>
      </c>
      <c r="M241" s="115"/>
      <c r="N241" s="116"/>
      <c r="O241" s="116"/>
      <c r="P241" s="29">
        <v>31122.54</v>
      </c>
      <c r="Q241" s="115">
        <v>12561.51</v>
      </c>
      <c r="R241" s="115"/>
      <c r="S241" s="31"/>
    </row>
    <row r="242" spans="1:19" ht="11.85" customHeight="1" x14ac:dyDescent="0.2">
      <c r="A242" s="117" t="s">
        <v>289</v>
      </c>
      <c r="B242" s="118"/>
      <c r="C242" s="118"/>
      <c r="D242" s="118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20"/>
    </row>
    <row r="243" spans="1:19" ht="11.85" customHeight="1" x14ac:dyDescent="0.2">
      <c r="A243" s="26"/>
      <c r="B243" s="121" t="s">
        <v>292</v>
      </c>
      <c r="C243" s="121"/>
      <c r="D243" s="121"/>
      <c r="E243" s="121"/>
      <c r="F243" s="30"/>
      <c r="G243" s="28">
        <v>0</v>
      </c>
      <c r="H243" s="29" t="s">
        <v>146</v>
      </c>
      <c r="I243" s="29">
        <v>657607.71</v>
      </c>
      <c r="J243" s="29">
        <v>657607.71</v>
      </c>
      <c r="K243" s="29">
        <v>670125.82999999996</v>
      </c>
      <c r="L243" s="115" t="s">
        <v>652</v>
      </c>
      <c r="M243" s="115"/>
      <c r="N243" s="116"/>
      <c r="O243" s="116"/>
      <c r="P243" s="29">
        <v>6415.19</v>
      </c>
      <c r="Q243" s="115">
        <v>13171.06</v>
      </c>
      <c r="R243" s="115"/>
      <c r="S243" s="31"/>
    </row>
    <row r="244" spans="1:19" ht="11.85" customHeight="1" x14ac:dyDescent="0.2">
      <c r="A244" s="113" t="s">
        <v>291</v>
      </c>
      <c r="B244" s="114"/>
      <c r="C244" s="114"/>
      <c r="D244" s="114"/>
      <c r="E244" s="114"/>
      <c r="F244" s="30"/>
      <c r="G244" s="28">
        <v>0</v>
      </c>
      <c r="H244" s="29" t="s">
        <v>146</v>
      </c>
      <c r="I244" s="29">
        <v>657607.71</v>
      </c>
      <c r="J244" s="29">
        <v>657607.71</v>
      </c>
      <c r="K244" s="29">
        <v>670125.82999999996</v>
      </c>
      <c r="L244" s="115" t="s">
        <v>652</v>
      </c>
      <c r="M244" s="115"/>
      <c r="N244" s="116"/>
      <c r="O244" s="116"/>
      <c r="P244" s="29">
        <v>6415.19</v>
      </c>
      <c r="Q244" s="115">
        <v>13171.06</v>
      </c>
      <c r="R244" s="115"/>
      <c r="S244" s="31"/>
    </row>
    <row r="245" spans="1:19" ht="11.1" customHeight="1" x14ac:dyDescent="0.2">
      <c r="A245" s="117" t="s">
        <v>289</v>
      </c>
      <c r="B245" s="118"/>
      <c r="C245" s="118"/>
      <c r="D245" s="118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20"/>
    </row>
    <row r="246" spans="1:19" ht="11.85" customHeight="1" x14ac:dyDescent="0.2">
      <c r="A246" s="26"/>
      <c r="B246" s="121" t="s">
        <v>293</v>
      </c>
      <c r="C246" s="121"/>
      <c r="D246" s="121"/>
      <c r="E246" s="121"/>
      <c r="F246" s="30"/>
      <c r="G246" s="28">
        <v>0</v>
      </c>
      <c r="H246" s="29" t="s">
        <v>146</v>
      </c>
      <c r="I246" s="29">
        <v>569143.55000000005</v>
      </c>
      <c r="J246" s="29">
        <v>569143.55000000005</v>
      </c>
      <c r="K246" s="29">
        <v>563638.05000000005</v>
      </c>
      <c r="L246" s="115" t="s">
        <v>403</v>
      </c>
      <c r="M246" s="115"/>
      <c r="N246" s="116"/>
      <c r="O246" s="116"/>
      <c r="P246" s="29">
        <v>8039.32</v>
      </c>
      <c r="Q246" s="115">
        <v>4912.6499999999996</v>
      </c>
      <c r="R246" s="115"/>
      <c r="S246" s="31"/>
    </row>
    <row r="247" spans="1:19" ht="11.85" customHeight="1" x14ac:dyDescent="0.2">
      <c r="A247" s="113" t="s">
        <v>291</v>
      </c>
      <c r="B247" s="114"/>
      <c r="C247" s="114"/>
      <c r="D247" s="114"/>
      <c r="E247" s="114"/>
      <c r="F247" s="30"/>
      <c r="G247" s="28">
        <v>0</v>
      </c>
      <c r="H247" s="29" t="s">
        <v>146</v>
      </c>
      <c r="I247" s="29">
        <v>569143.55000000005</v>
      </c>
      <c r="J247" s="29">
        <v>569143.55000000005</v>
      </c>
      <c r="K247" s="29">
        <v>563638.05000000005</v>
      </c>
      <c r="L247" s="115" t="s">
        <v>403</v>
      </c>
      <c r="M247" s="115"/>
      <c r="N247" s="116"/>
      <c r="O247" s="116"/>
      <c r="P247" s="29">
        <v>8039.32</v>
      </c>
      <c r="Q247" s="115">
        <v>4912.6499999999996</v>
      </c>
      <c r="R247" s="115"/>
      <c r="S247" s="31"/>
    </row>
    <row r="248" spans="1:19" ht="11.85" customHeight="1" x14ac:dyDescent="0.2">
      <c r="A248" s="117" t="s">
        <v>289</v>
      </c>
      <c r="B248" s="118"/>
      <c r="C248" s="118"/>
      <c r="D248" s="118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20"/>
    </row>
    <row r="249" spans="1:19" ht="11.1" customHeight="1" x14ac:dyDescent="0.2">
      <c r="A249" s="26"/>
      <c r="B249" s="121" t="s">
        <v>294</v>
      </c>
      <c r="C249" s="121"/>
      <c r="D249" s="121"/>
      <c r="E249" s="121"/>
      <c r="F249" s="30"/>
      <c r="G249" s="28">
        <v>0</v>
      </c>
      <c r="H249" s="29" t="s">
        <v>146</v>
      </c>
      <c r="I249" s="29">
        <v>1368539.68</v>
      </c>
      <c r="J249" s="29">
        <v>1368539.68</v>
      </c>
      <c r="K249" s="29">
        <v>1361613.39</v>
      </c>
      <c r="L249" s="115" t="s">
        <v>653</v>
      </c>
      <c r="M249" s="115"/>
      <c r="N249" s="116"/>
      <c r="O249" s="116"/>
      <c r="P249" s="29">
        <v>30350.02</v>
      </c>
      <c r="Q249" s="115">
        <v>22312.880000000001</v>
      </c>
      <c r="R249" s="115"/>
      <c r="S249" s="31"/>
    </row>
    <row r="250" spans="1:19" ht="11.85" customHeight="1" x14ac:dyDescent="0.2">
      <c r="A250" s="113" t="s">
        <v>291</v>
      </c>
      <c r="B250" s="114"/>
      <c r="C250" s="114"/>
      <c r="D250" s="114"/>
      <c r="E250" s="114"/>
      <c r="F250" s="30"/>
      <c r="G250" s="28">
        <v>0</v>
      </c>
      <c r="H250" s="29" t="s">
        <v>146</v>
      </c>
      <c r="I250" s="29">
        <v>1368539.68</v>
      </c>
      <c r="J250" s="29">
        <v>1368539.68</v>
      </c>
      <c r="K250" s="29">
        <v>1361613.39</v>
      </c>
      <c r="L250" s="115" t="s">
        <v>653</v>
      </c>
      <c r="M250" s="115"/>
      <c r="N250" s="116"/>
      <c r="O250" s="116"/>
      <c r="P250" s="29">
        <v>30350.02</v>
      </c>
      <c r="Q250" s="115">
        <v>22312.880000000001</v>
      </c>
      <c r="R250" s="115"/>
      <c r="S250" s="31"/>
    </row>
    <row r="251" spans="1:19" ht="11.85" customHeight="1" x14ac:dyDescent="0.2">
      <c r="A251" s="117" t="s">
        <v>289</v>
      </c>
      <c r="B251" s="118"/>
      <c r="C251" s="118"/>
      <c r="D251" s="118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20"/>
    </row>
    <row r="252" spans="1:19" ht="11.85" customHeight="1" x14ac:dyDescent="0.2">
      <c r="A252" s="26"/>
      <c r="B252" s="121" t="s">
        <v>295</v>
      </c>
      <c r="C252" s="121"/>
      <c r="D252" s="121"/>
      <c r="E252" s="121"/>
      <c r="F252" s="30"/>
      <c r="G252" s="28">
        <v>0</v>
      </c>
      <c r="H252" s="29" t="s">
        <v>146</v>
      </c>
      <c r="I252" s="29">
        <v>282998.59000000003</v>
      </c>
      <c r="J252" s="29">
        <v>282998.59000000003</v>
      </c>
      <c r="K252" s="29">
        <v>54904.58</v>
      </c>
      <c r="L252" s="115" t="s">
        <v>654</v>
      </c>
      <c r="M252" s="115"/>
      <c r="N252" s="116"/>
      <c r="O252" s="116"/>
      <c r="P252" s="29">
        <v>228545.89</v>
      </c>
      <c r="Q252" s="115" t="s">
        <v>655</v>
      </c>
      <c r="R252" s="115"/>
      <c r="S252" s="31"/>
    </row>
    <row r="253" spans="1:19" ht="11.1" customHeight="1" x14ac:dyDescent="0.2">
      <c r="A253" s="113" t="s">
        <v>291</v>
      </c>
      <c r="B253" s="114"/>
      <c r="C253" s="114"/>
      <c r="D253" s="114"/>
      <c r="E253" s="114"/>
      <c r="F253" s="30"/>
      <c r="G253" s="28">
        <v>0</v>
      </c>
      <c r="H253" s="29" t="s">
        <v>146</v>
      </c>
      <c r="I253" s="29">
        <v>282998.59000000003</v>
      </c>
      <c r="J253" s="29">
        <v>282998.59000000003</v>
      </c>
      <c r="K253" s="29">
        <v>54904.58</v>
      </c>
      <c r="L253" s="115" t="s">
        <v>654</v>
      </c>
      <c r="M253" s="115"/>
      <c r="N253" s="116"/>
      <c r="O253" s="116"/>
      <c r="P253" s="29">
        <v>228545.89</v>
      </c>
      <c r="Q253" s="115" t="s">
        <v>655</v>
      </c>
      <c r="R253" s="115"/>
      <c r="S253" s="31"/>
    </row>
    <row r="254" spans="1:19" ht="11.85" customHeight="1" x14ac:dyDescent="0.2">
      <c r="A254" s="117" t="s">
        <v>289</v>
      </c>
      <c r="B254" s="118"/>
      <c r="C254" s="118"/>
      <c r="D254" s="118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20"/>
    </row>
    <row r="255" spans="1:19" ht="11.85" customHeight="1" x14ac:dyDescent="0.2">
      <c r="A255" s="26"/>
      <c r="B255" s="121" t="s">
        <v>297</v>
      </c>
      <c r="C255" s="121"/>
      <c r="D255" s="121"/>
      <c r="E255" s="121"/>
      <c r="F255" s="30"/>
      <c r="G255" s="28">
        <v>0</v>
      </c>
      <c r="H255" s="29" t="s">
        <v>146</v>
      </c>
      <c r="I255" s="29">
        <v>222252.2</v>
      </c>
      <c r="J255" s="29">
        <v>222252.2</v>
      </c>
      <c r="K255" s="29">
        <v>228992.49</v>
      </c>
      <c r="L255" s="115" t="s">
        <v>656</v>
      </c>
      <c r="M255" s="115"/>
      <c r="N255" s="116"/>
      <c r="O255" s="116"/>
      <c r="P255" s="29">
        <v>2029.52</v>
      </c>
      <c r="Q255" s="115">
        <v>8769.81</v>
      </c>
      <c r="R255" s="115"/>
      <c r="S255" s="31"/>
    </row>
    <row r="256" spans="1:19" ht="11.85" customHeight="1" x14ac:dyDescent="0.2">
      <c r="A256" s="113" t="s">
        <v>291</v>
      </c>
      <c r="B256" s="114"/>
      <c r="C256" s="114"/>
      <c r="D256" s="114"/>
      <c r="E256" s="114"/>
      <c r="F256" s="30"/>
      <c r="G256" s="28">
        <v>0</v>
      </c>
      <c r="H256" s="29" t="s">
        <v>146</v>
      </c>
      <c r="I256" s="29">
        <v>222252.2</v>
      </c>
      <c r="J256" s="29">
        <v>222252.2</v>
      </c>
      <c r="K256" s="29">
        <v>228992.49</v>
      </c>
      <c r="L256" s="115" t="s">
        <v>656</v>
      </c>
      <c r="M256" s="115"/>
      <c r="N256" s="116"/>
      <c r="O256" s="116"/>
      <c r="P256" s="29">
        <v>2029.52</v>
      </c>
      <c r="Q256" s="115">
        <v>8769.81</v>
      </c>
      <c r="R256" s="115"/>
      <c r="S256" s="31"/>
    </row>
    <row r="257" spans="1:19" ht="11.1" customHeight="1" x14ac:dyDescent="0.2">
      <c r="A257" s="117" t="s">
        <v>289</v>
      </c>
      <c r="B257" s="118"/>
      <c r="C257" s="118"/>
      <c r="D257" s="118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20"/>
    </row>
    <row r="258" spans="1:19" ht="11.85" customHeight="1" x14ac:dyDescent="0.2">
      <c r="A258" s="26"/>
      <c r="B258" s="121" t="s">
        <v>298</v>
      </c>
      <c r="C258" s="121"/>
      <c r="D258" s="121"/>
      <c r="E258" s="121"/>
      <c r="F258" s="30"/>
      <c r="G258" s="28">
        <v>0</v>
      </c>
      <c r="H258" s="29" t="s">
        <v>146</v>
      </c>
      <c r="I258" s="29">
        <v>426050.59</v>
      </c>
      <c r="J258" s="29">
        <v>426050.59</v>
      </c>
      <c r="K258" s="29">
        <v>426050.59</v>
      </c>
      <c r="L258" s="115" t="s">
        <v>371</v>
      </c>
      <c r="M258" s="115"/>
      <c r="N258" s="116"/>
      <c r="O258" s="116"/>
      <c r="P258" s="29">
        <v>1427.4</v>
      </c>
      <c r="Q258" s="115">
        <v>1427.4</v>
      </c>
      <c r="R258" s="115"/>
      <c r="S258" s="31"/>
    </row>
    <row r="259" spans="1:19" ht="11.1" customHeight="1" x14ac:dyDescent="0.2">
      <c r="A259" s="113" t="s">
        <v>291</v>
      </c>
      <c r="B259" s="114"/>
      <c r="C259" s="114"/>
      <c r="D259" s="114"/>
      <c r="E259" s="114"/>
      <c r="F259" s="30"/>
      <c r="G259" s="28">
        <v>0</v>
      </c>
      <c r="H259" s="29" t="s">
        <v>146</v>
      </c>
      <c r="I259" s="29">
        <v>426050.59</v>
      </c>
      <c r="J259" s="29">
        <v>426050.59</v>
      </c>
      <c r="K259" s="29">
        <v>426050.59</v>
      </c>
      <c r="L259" s="115" t="s">
        <v>371</v>
      </c>
      <c r="M259" s="115"/>
      <c r="N259" s="116"/>
      <c r="O259" s="116"/>
      <c r="P259" s="29">
        <v>1427.4</v>
      </c>
      <c r="Q259" s="115">
        <v>1427.4</v>
      </c>
      <c r="R259" s="115"/>
      <c r="S259" s="31"/>
    </row>
    <row r="260" spans="1:19" ht="11.85" customHeight="1" x14ac:dyDescent="0.2">
      <c r="A260" s="117" t="s">
        <v>289</v>
      </c>
      <c r="B260" s="118"/>
      <c r="C260" s="118"/>
      <c r="D260" s="118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20"/>
    </row>
    <row r="261" spans="1:19" ht="11.85" customHeight="1" x14ac:dyDescent="0.2">
      <c r="A261" s="26"/>
      <c r="B261" s="121" t="s">
        <v>299</v>
      </c>
      <c r="C261" s="121"/>
      <c r="D261" s="121"/>
      <c r="E261" s="121"/>
      <c r="F261" s="30"/>
      <c r="G261" s="28">
        <v>0</v>
      </c>
      <c r="H261" s="29" t="s">
        <v>146</v>
      </c>
      <c r="I261" s="29">
        <v>349146.64</v>
      </c>
      <c r="J261" s="29">
        <v>349146.64</v>
      </c>
      <c r="K261" s="29">
        <v>349146.64</v>
      </c>
      <c r="L261" s="115" t="s">
        <v>371</v>
      </c>
      <c r="M261" s="115"/>
      <c r="N261" s="116"/>
      <c r="O261" s="116"/>
      <c r="P261" s="29" t="s">
        <v>146</v>
      </c>
      <c r="Q261" s="115" t="s">
        <v>146</v>
      </c>
      <c r="R261" s="115"/>
      <c r="S261" s="31"/>
    </row>
    <row r="262" spans="1:19" ht="11.85" customHeight="1" x14ac:dyDescent="0.2">
      <c r="A262" s="113" t="s">
        <v>291</v>
      </c>
      <c r="B262" s="114"/>
      <c r="C262" s="114"/>
      <c r="D262" s="114"/>
      <c r="E262" s="114"/>
      <c r="F262" s="30"/>
      <c r="G262" s="28">
        <v>0</v>
      </c>
      <c r="H262" s="29" t="s">
        <v>146</v>
      </c>
      <c r="I262" s="29">
        <v>349146.64</v>
      </c>
      <c r="J262" s="29">
        <v>349146.64</v>
      </c>
      <c r="K262" s="29">
        <v>349146.64</v>
      </c>
      <c r="L262" s="115" t="s">
        <v>371</v>
      </c>
      <c r="M262" s="115"/>
      <c r="N262" s="116"/>
      <c r="O262" s="116"/>
      <c r="P262" s="29" t="s">
        <v>146</v>
      </c>
      <c r="Q262" s="115" t="s">
        <v>146</v>
      </c>
      <c r="R262" s="115"/>
      <c r="S262" s="31"/>
    </row>
    <row r="263" spans="1:19" ht="11.1" customHeight="1" x14ac:dyDescent="0.2">
      <c r="A263" s="117" t="s">
        <v>289</v>
      </c>
      <c r="B263" s="118"/>
      <c r="C263" s="118"/>
      <c r="D263" s="118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20"/>
    </row>
    <row r="264" spans="1:19" ht="11.85" customHeight="1" x14ac:dyDescent="0.2">
      <c r="A264" s="26"/>
      <c r="B264" s="121" t="s">
        <v>300</v>
      </c>
      <c r="C264" s="121"/>
      <c r="D264" s="121"/>
      <c r="E264" s="121"/>
      <c r="F264" s="30"/>
      <c r="G264" s="28">
        <v>0</v>
      </c>
      <c r="H264" s="29" t="s">
        <v>146</v>
      </c>
      <c r="I264" s="29">
        <v>334765.89</v>
      </c>
      <c r="J264" s="29">
        <v>334765.89</v>
      </c>
      <c r="K264" s="29">
        <v>334765.89</v>
      </c>
      <c r="L264" s="115" t="s">
        <v>371</v>
      </c>
      <c r="M264" s="115"/>
      <c r="N264" s="116"/>
      <c r="O264" s="116"/>
      <c r="P264" s="29">
        <v>2143.0500000000002</v>
      </c>
      <c r="Q264" s="115" t="s">
        <v>361</v>
      </c>
      <c r="R264" s="115"/>
      <c r="S264" s="31"/>
    </row>
    <row r="265" spans="1:19" ht="11.85" customHeight="1" x14ac:dyDescent="0.2">
      <c r="A265" s="113" t="s">
        <v>291</v>
      </c>
      <c r="B265" s="114"/>
      <c r="C265" s="114"/>
      <c r="D265" s="114"/>
      <c r="E265" s="114"/>
      <c r="F265" s="30"/>
      <c r="G265" s="28">
        <v>0</v>
      </c>
      <c r="H265" s="29" t="s">
        <v>146</v>
      </c>
      <c r="I265" s="29">
        <v>334765.89</v>
      </c>
      <c r="J265" s="29">
        <v>334765.89</v>
      </c>
      <c r="K265" s="29">
        <v>334765.89</v>
      </c>
      <c r="L265" s="115" t="s">
        <v>371</v>
      </c>
      <c r="M265" s="115"/>
      <c r="N265" s="116"/>
      <c r="O265" s="116"/>
      <c r="P265" s="29">
        <v>2143.0500000000002</v>
      </c>
      <c r="Q265" s="115" t="s">
        <v>361</v>
      </c>
      <c r="R265" s="115"/>
      <c r="S265" s="31"/>
    </row>
    <row r="266" spans="1:19" ht="11.85" customHeight="1" x14ac:dyDescent="0.2">
      <c r="A266" s="117" t="s">
        <v>289</v>
      </c>
      <c r="B266" s="118"/>
      <c r="C266" s="118"/>
      <c r="D266" s="118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20"/>
    </row>
    <row r="267" spans="1:19" ht="11.1" customHeight="1" x14ac:dyDescent="0.2">
      <c r="A267" s="26"/>
      <c r="B267" s="121" t="s">
        <v>301</v>
      </c>
      <c r="C267" s="121"/>
      <c r="D267" s="121"/>
      <c r="E267" s="121"/>
      <c r="F267" s="30"/>
      <c r="G267" s="28">
        <v>0</v>
      </c>
      <c r="H267" s="29" t="s">
        <v>146</v>
      </c>
      <c r="I267" s="29">
        <v>937986.98</v>
      </c>
      <c r="J267" s="29">
        <v>937986.98</v>
      </c>
      <c r="K267" s="29">
        <v>937771.84</v>
      </c>
      <c r="L267" s="115" t="s">
        <v>657</v>
      </c>
      <c r="M267" s="115"/>
      <c r="N267" s="116"/>
      <c r="O267" s="116"/>
      <c r="P267" s="29">
        <v>4413.8100000000004</v>
      </c>
      <c r="Q267" s="115">
        <v>4198.67</v>
      </c>
      <c r="R267" s="115"/>
      <c r="S267" s="31"/>
    </row>
    <row r="268" spans="1:19" ht="11.85" customHeight="1" x14ac:dyDescent="0.2">
      <c r="A268" s="113" t="s">
        <v>291</v>
      </c>
      <c r="B268" s="114"/>
      <c r="C268" s="114"/>
      <c r="D268" s="114"/>
      <c r="E268" s="114"/>
      <c r="F268" s="30"/>
      <c r="G268" s="28">
        <v>0</v>
      </c>
      <c r="H268" s="29" t="s">
        <v>146</v>
      </c>
      <c r="I268" s="29">
        <v>937986.98</v>
      </c>
      <c r="J268" s="29">
        <v>937986.98</v>
      </c>
      <c r="K268" s="29">
        <v>937771.84</v>
      </c>
      <c r="L268" s="115" t="s">
        <v>657</v>
      </c>
      <c r="M268" s="115"/>
      <c r="N268" s="116"/>
      <c r="O268" s="116"/>
      <c r="P268" s="29">
        <v>4413.8100000000004</v>
      </c>
      <c r="Q268" s="115">
        <v>4198.67</v>
      </c>
      <c r="R268" s="115"/>
      <c r="S268" s="31"/>
    </row>
    <row r="269" spans="1:19" ht="11.85" customHeight="1" x14ac:dyDescent="0.2">
      <c r="A269" s="117" t="s">
        <v>289</v>
      </c>
      <c r="B269" s="118"/>
      <c r="C269" s="118"/>
      <c r="D269" s="118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20"/>
    </row>
    <row r="270" spans="1:19" ht="11.85" customHeight="1" x14ac:dyDescent="0.2">
      <c r="A270" s="26"/>
      <c r="B270" s="121" t="s">
        <v>302</v>
      </c>
      <c r="C270" s="121"/>
      <c r="D270" s="121"/>
      <c r="E270" s="121"/>
      <c r="F270" s="30"/>
      <c r="G270" s="28">
        <v>0</v>
      </c>
      <c r="H270" s="29" t="s">
        <v>146</v>
      </c>
      <c r="I270" s="29">
        <v>2914403.46</v>
      </c>
      <c r="J270" s="29">
        <v>2914403.46</v>
      </c>
      <c r="K270" s="29">
        <v>2867960.64</v>
      </c>
      <c r="L270" s="115" t="s">
        <v>658</v>
      </c>
      <c r="M270" s="115"/>
      <c r="N270" s="116"/>
      <c r="O270" s="116"/>
      <c r="P270" s="29">
        <v>49224.17</v>
      </c>
      <c r="Q270" s="115">
        <v>34645.65</v>
      </c>
      <c r="R270" s="115"/>
      <c r="S270" s="31"/>
    </row>
    <row r="271" spans="1:19" ht="11.1" customHeight="1" x14ac:dyDescent="0.2">
      <c r="A271" s="113" t="s">
        <v>291</v>
      </c>
      <c r="B271" s="114"/>
      <c r="C271" s="114"/>
      <c r="D271" s="114"/>
      <c r="E271" s="114"/>
      <c r="F271" s="30"/>
      <c r="G271" s="28">
        <v>0</v>
      </c>
      <c r="H271" s="29" t="s">
        <v>146</v>
      </c>
      <c r="I271" s="29">
        <v>2914403.46</v>
      </c>
      <c r="J271" s="29">
        <v>2914403.46</v>
      </c>
      <c r="K271" s="29">
        <v>2867960.64</v>
      </c>
      <c r="L271" s="115" t="s">
        <v>658</v>
      </c>
      <c r="M271" s="115"/>
      <c r="N271" s="116"/>
      <c r="O271" s="116"/>
      <c r="P271" s="29">
        <v>49224.17</v>
      </c>
      <c r="Q271" s="115">
        <v>34645.65</v>
      </c>
      <c r="R271" s="115"/>
      <c r="S271" s="31"/>
    </row>
    <row r="272" spans="1:19" ht="11.85" customHeight="1" x14ac:dyDescent="0.2">
      <c r="A272" s="117" t="s">
        <v>303</v>
      </c>
      <c r="B272" s="118"/>
      <c r="C272" s="118"/>
      <c r="D272" s="118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20"/>
    </row>
    <row r="273" spans="1:19" ht="11.85" customHeight="1" x14ac:dyDescent="0.2">
      <c r="A273" s="26"/>
      <c r="B273" s="121" t="s">
        <v>304</v>
      </c>
      <c r="C273" s="121"/>
      <c r="D273" s="121"/>
      <c r="E273" s="121"/>
      <c r="F273" s="30"/>
      <c r="G273" s="28">
        <v>0</v>
      </c>
      <c r="H273" s="29">
        <v>-17676.75</v>
      </c>
      <c r="I273" s="29">
        <v>4047344.5</v>
      </c>
      <c r="J273" s="29">
        <v>4047344.5</v>
      </c>
      <c r="K273" s="29">
        <v>3835671.19</v>
      </c>
      <c r="L273" s="115" t="s">
        <v>431</v>
      </c>
      <c r="M273" s="115"/>
      <c r="N273" s="116"/>
      <c r="O273" s="116"/>
      <c r="P273" s="29">
        <v>275082.27</v>
      </c>
      <c r="Q273" s="115">
        <v>81085.710000000006</v>
      </c>
      <c r="R273" s="115"/>
      <c r="S273" s="31"/>
    </row>
    <row r="274" spans="1:19" ht="11.85" customHeight="1" x14ac:dyDescent="0.2">
      <c r="A274" s="113" t="s">
        <v>305</v>
      </c>
      <c r="B274" s="114"/>
      <c r="C274" s="114"/>
      <c r="D274" s="114"/>
      <c r="E274" s="114"/>
      <c r="F274" s="30"/>
      <c r="G274" s="28">
        <v>0</v>
      </c>
      <c r="H274" s="29">
        <v>-17676.75</v>
      </c>
      <c r="I274" s="29">
        <v>4047344.5</v>
      </c>
      <c r="J274" s="29">
        <v>4047344.5</v>
      </c>
      <c r="K274" s="29">
        <v>3835671.19</v>
      </c>
      <c r="L274" s="115" t="s">
        <v>431</v>
      </c>
      <c r="M274" s="115"/>
      <c r="N274" s="116"/>
      <c r="O274" s="116"/>
      <c r="P274" s="29">
        <v>275082.27</v>
      </c>
      <c r="Q274" s="115">
        <v>81085.710000000006</v>
      </c>
      <c r="R274" s="115"/>
      <c r="S274" s="31"/>
    </row>
    <row r="275" spans="1:19" ht="11.1" customHeight="1" x14ac:dyDescent="0.2">
      <c r="A275" s="117" t="s">
        <v>306</v>
      </c>
      <c r="B275" s="118"/>
      <c r="C275" s="118"/>
      <c r="D275" s="118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20"/>
    </row>
    <row r="276" spans="1:19" ht="11.85" customHeight="1" x14ac:dyDescent="0.2">
      <c r="A276" s="26"/>
      <c r="B276" s="121" t="s">
        <v>307</v>
      </c>
      <c r="C276" s="121"/>
      <c r="D276" s="121"/>
      <c r="E276" s="121"/>
      <c r="F276" s="30"/>
      <c r="G276" s="28">
        <v>0</v>
      </c>
      <c r="H276" s="29">
        <v>4522.82</v>
      </c>
      <c r="I276" s="29">
        <v>1702728.77</v>
      </c>
      <c r="J276" s="29">
        <v>1702728.77</v>
      </c>
      <c r="K276" s="29">
        <v>1675672.09</v>
      </c>
      <c r="L276" s="115" t="s">
        <v>658</v>
      </c>
      <c r="M276" s="115"/>
      <c r="N276" s="116"/>
      <c r="O276" s="116"/>
      <c r="P276" s="29">
        <v>23423.68</v>
      </c>
      <c r="Q276" s="115">
        <v>5277.2</v>
      </c>
      <c r="R276" s="115"/>
      <c r="S276" s="31"/>
    </row>
    <row r="277" spans="1:19" ht="11.85" customHeight="1" x14ac:dyDescent="0.2">
      <c r="A277" s="113" t="s">
        <v>308</v>
      </c>
      <c r="B277" s="114"/>
      <c r="C277" s="114"/>
      <c r="D277" s="114"/>
      <c r="E277" s="114"/>
      <c r="F277" s="30"/>
      <c r="G277" s="28">
        <v>0</v>
      </c>
      <c r="H277" s="29">
        <v>4522.82</v>
      </c>
      <c r="I277" s="29">
        <v>1702728.77</v>
      </c>
      <c r="J277" s="29">
        <v>1702728.77</v>
      </c>
      <c r="K277" s="29">
        <v>1675672.09</v>
      </c>
      <c r="L277" s="115" t="s">
        <v>658</v>
      </c>
      <c r="M277" s="115"/>
      <c r="N277" s="116"/>
      <c r="O277" s="116"/>
      <c r="P277" s="29">
        <v>23423.68</v>
      </c>
      <c r="Q277" s="115">
        <v>5277.2</v>
      </c>
      <c r="R277" s="115"/>
      <c r="S277" s="31"/>
    </row>
    <row r="278" spans="1:19" ht="11.85" customHeight="1" x14ac:dyDescent="0.2">
      <c r="A278" s="117" t="s">
        <v>306</v>
      </c>
      <c r="B278" s="118"/>
      <c r="C278" s="118"/>
      <c r="D278" s="118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20"/>
    </row>
    <row r="279" spans="1:19" ht="11.1" customHeight="1" x14ac:dyDescent="0.2">
      <c r="A279" s="26"/>
      <c r="B279" s="121" t="s">
        <v>309</v>
      </c>
      <c r="C279" s="121"/>
      <c r="D279" s="121"/>
      <c r="E279" s="121"/>
      <c r="F279" s="30"/>
      <c r="G279" s="28">
        <v>0</v>
      </c>
      <c r="H279" s="29" t="s">
        <v>146</v>
      </c>
      <c r="I279" s="29">
        <v>1160097.3899999999</v>
      </c>
      <c r="J279" s="29">
        <v>1160097.3899999999</v>
      </c>
      <c r="K279" s="29">
        <v>1150162.93</v>
      </c>
      <c r="L279" s="115" t="s">
        <v>659</v>
      </c>
      <c r="M279" s="115"/>
      <c r="N279" s="116"/>
      <c r="O279" s="116"/>
      <c r="P279" s="29">
        <v>29031.42</v>
      </c>
      <c r="Q279" s="115">
        <v>3603.96</v>
      </c>
      <c r="R279" s="115"/>
      <c r="S279" s="31"/>
    </row>
    <row r="280" spans="1:19" ht="11.85" customHeight="1" x14ac:dyDescent="0.2">
      <c r="A280" s="113" t="s">
        <v>308</v>
      </c>
      <c r="B280" s="114"/>
      <c r="C280" s="114"/>
      <c r="D280" s="114"/>
      <c r="E280" s="114"/>
      <c r="F280" s="30"/>
      <c r="G280" s="28">
        <v>0</v>
      </c>
      <c r="H280" s="29" t="s">
        <v>146</v>
      </c>
      <c r="I280" s="29">
        <v>1160097.3899999999</v>
      </c>
      <c r="J280" s="29">
        <v>1160097.3899999999</v>
      </c>
      <c r="K280" s="29">
        <v>1150162.93</v>
      </c>
      <c r="L280" s="115" t="s">
        <v>659</v>
      </c>
      <c r="M280" s="115"/>
      <c r="N280" s="116"/>
      <c r="O280" s="116"/>
      <c r="P280" s="29">
        <v>29031.42</v>
      </c>
      <c r="Q280" s="115">
        <v>3603.96</v>
      </c>
      <c r="R280" s="115"/>
      <c r="S280" s="31"/>
    </row>
    <row r="281" spans="1:19" ht="11.85" customHeight="1" x14ac:dyDescent="0.2">
      <c r="A281" s="117" t="s">
        <v>306</v>
      </c>
      <c r="B281" s="118"/>
      <c r="C281" s="118"/>
      <c r="D281" s="118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20"/>
    </row>
    <row r="282" spans="1:19" ht="11.85" customHeight="1" x14ac:dyDescent="0.2">
      <c r="A282" s="26"/>
      <c r="B282" s="121" t="s">
        <v>310</v>
      </c>
      <c r="C282" s="121"/>
      <c r="D282" s="121"/>
      <c r="E282" s="121"/>
      <c r="F282" s="30"/>
      <c r="G282" s="28">
        <v>0</v>
      </c>
      <c r="H282" s="29" t="s">
        <v>146</v>
      </c>
      <c r="I282" s="29">
        <v>1612603.89</v>
      </c>
      <c r="J282" s="29">
        <v>1612603.89</v>
      </c>
      <c r="K282" s="29">
        <v>1585214.41</v>
      </c>
      <c r="L282" s="115" t="s">
        <v>358</v>
      </c>
      <c r="M282" s="115"/>
      <c r="N282" s="116"/>
      <c r="O282" s="116"/>
      <c r="P282" s="29">
        <v>33012.61</v>
      </c>
      <c r="Q282" s="115">
        <v>3861.98</v>
      </c>
      <c r="R282" s="115"/>
      <c r="S282" s="31"/>
    </row>
    <row r="283" spans="1:19" ht="11.1" customHeight="1" x14ac:dyDescent="0.2">
      <c r="A283" s="113" t="s">
        <v>308</v>
      </c>
      <c r="B283" s="114"/>
      <c r="C283" s="114"/>
      <c r="D283" s="114"/>
      <c r="E283" s="114"/>
      <c r="F283" s="30"/>
      <c r="G283" s="28">
        <v>0</v>
      </c>
      <c r="H283" s="29" t="s">
        <v>146</v>
      </c>
      <c r="I283" s="29">
        <v>1612603.89</v>
      </c>
      <c r="J283" s="29">
        <v>1612603.89</v>
      </c>
      <c r="K283" s="29">
        <v>1585214.41</v>
      </c>
      <c r="L283" s="115" t="s">
        <v>358</v>
      </c>
      <c r="M283" s="115"/>
      <c r="N283" s="116"/>
      <c r="O283" s="116"/>
      <c r="P283" s="29">
        <v>33012.61</v>
      </c>
      <c r="Q283" s="115">
        <v>3861.98</v>
      </c>
      <c r="R283" s="115"/>
      <c r="S283" s="31"/>
    </row>
    <row r="284" spans="1:19" ht="11.85" customHeight="1" x14ac:dyDescent="0.2">
      <c r="A284" s="117" t="s">
        <v>306</v>
      </c>
      <c r="B284" s="118"/>
      <c r="C284" s="118"/>
      <c r="D284" s="118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20"/>
    </row>
    <row r="285" spans="1:19" ht="11.85" customHeight="1" x14ac:dyDescent="0.2">
      <c r="A285" s="26"/>
      <c r="B285" s="121" t="s">
        <v>311</v>
      </c>
      <c r="C285" s="121"/>
      <c r="D285" s="121"/>
      <c r="E285" s="121"/>
      <c r="F285" s="30"/>
      <c r="G285" s="28">
        <v>0</v>
      </c>
      <c r="H285" s="29" t="s">
        <v>146</v>
      </c>
      <c r="I285" s="29">
        <v>131862.63</v>
      </c>
      <c r="J285" s="29">
        <v>131862.63</v>
      </c>
      <c r="K285" s="29">
        <v>105642.92</v>
      </c>
      <c r="L285" s="115" t="s">
        <v>660</v>
      </c>
      <c r="M285" s="115"/>
      <c r="N285" s="116"/>
      <c r="O285" s="116"/>
      <c r="P285" s="29">
        <v>26219.71</v>
      </c>
      <c r="Q285" s="115" t="s">
        <v>146</v>
      </c>
      <c r="R285" s="115"/>
      <c r="S285" s="31"/>
    </row>
    <row r="286" spans="1:19" ht="11.85" customHeight="1" x14ac:dyDescent="0.2">
      <c r="A286" s="113" t="s">
        <v>308</v>
      </c>
      <c r="B286" s="114"/>
      <c r="C286" s="114"/>
      <c r="D286" s="114"/>
      <c r="E286" s="114"/>
      <c r="F286" s="30"/>
      <c r="G286" s="28">
        <v>0</v>
      </c>
      <c r="H286" s="29" t="s">
        <v>146</v>
      </c>
      <c r="I286" s="29">
        <v>131862.63</v>
      </c>
      <c r="J286" s="29">
        <v>131862.63</v>
      </c>
      <c r="K286" s="29">
        <v>105642.92</v>
      </c>
      <c r="L286" s="115" t="s">
        <v>660</v>
      </c>
      <c r="M286" s="115"/>
      <c r="N286" s="116"/>
      <c r="O286" s="116"/>
      <c r="P286" s="29">
        <v>26219.71</v>
      </c>
      <c r="Q286" s="115" t="s">
        <v>146</v>
      </c>
      <c r="R286" s="115"/>
      <c r="S286" s="31"/>
    </row>
    <row r="287" spans="1:19" ht="11.1" customHeight="1" x14ac:dyDescent="0.2">
      <c r="A287" s="117" t="s">
        <v>306</v>
      </c>
      <c r="B287" s="118"/>
      <c r="C287" s="118"/>
      <c r="D287" s="118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20"/>
    </row>
    <row r="288" spans="1:19" ht="11.85" customHeight="1" x14ac:dyDescent="0.2">
      <c r="A288" s="26"/>
      <c r="B288" s="121" t="s">
        <v>313</v>
      </c>
      <c r="C288" s="121"/>
      <c r="D288" s="121"/>
      <c r="E288" s="121"/>
      <c r="F288" s="30"/>
      <c r="G288" s="28">
        <v>0</v>
      </c>
      <c r="H288" s="29" t="s">
        <v>146</v>
      </c>
      <c r="I288" s="29">
        <v>1053420.28</v>
      </c>
      <c r="J288" s="29">
        <v>1053420.28</v>
      </c>
      <c r="K288" s="29">
        <v>1043530.6</v>
      </c>
      <c r="L288" s="115" t="s">
        <v>661</v>
      </c>
      <c r="M288" s="115"/>
      <c r="N288" s="116"/>
      <c r="O288" s="116"/>
      <c r="P288" s="29">
        <v>9889.68</v>
      </c>
      <c r="Q288" s="115" t="s">
        <v>146</v>
      </c>
      <c r="R288" s="115"/>
      <c r="S288" s="31"/>
    </row>
    <row r="289" spans="1:19" ht="11.85" customHeight="1" x14ac:dyDescent="0.2">
      <c r="A289" s="113" t="s">
        <v>308</v>
      </c>
      <c r="B289" s="114"/>
      <c r="C289" s="114"/>
      <c r="D289" s="114"/>
      <c r="E289" s="114"/>
      <c r="F289" s="30"/>
      <c r="G289" s="28">
        <v>0</v>
      </c>
      <c r="H289" s="29" t="s">
        <v>146</v>
      </c>
      <c r="I289" s="29">
        <v>1053420.28</v>
      </c>
      <c r="J289" s="29">
        <v>1053420.28</v>
      </c>
      <c r="K289" s="29">
        <v>1043530.6</v>
      </c>
      <c r="L289" s="115" t="s">
        <v>661</v>
      </c>
      <c r="M289" s="115"/>
      <c r="N289" s="116"/>
      <c r="O289" s="116"/>
      <c r="P289" s="29">
        <v>9889.68</v>
      </c>
      <c r="Q289" s="115" t="s">
        <v>146</v>
      </c>
      <c r="R289" s="115"/>
      <c r="S289" s="31"/>
    </row>
    <row r="290" spans="1:19" ht="11.85" customHeight="1" x14ac:dyDescent="0.2">
      <c r="A290" s="117" t="s">
        <v>314</v>
      </c>
      <c r="B290" s="118"/>
      <c r="C290" s="118"/>
      <c r="D290" s="118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20"/>
    </row>
    <row r="291" spans="1:19" ht="11.1" customHeight="1" x14ac:dyDescent="0.2">
      <c r="A291" s="26"/>
      <c r="B291" s="121" t="s">
        <v>315</v>
      </c>
      <c r="C291" s="121"/>
      <c r="D291" s="121"/>
      <c r="E291" s="121"/>
      <c r="F291" s="30"/>
      <c r="G291" s="28">
        <v>0</v>
      </c>
      <c r="H291" s="29" t="s">
        <v>146</v>
      </c>
      <c r="I291" s="29">
        <v>13587906.210000001</v>
      </c>
      <c r="J291" s="29">
        <v>13587906.210000001</v>
      </c>
      <c r="K291" s="29">
        <v>13541280.15</v>
      </c>
      <c r="L291" s="115" t="s">
        <v>662</v>
      </c>
      <c r="M291" s="115"/>
      <c r="N291" s="116"/>
      <c r="O291" s="116"/>
      <c r="P291" s="29">
        <v>361619.6</v>
      </c>
      <c r="Q291" s="115">
        <v>314993.53999999998</v>
      </c>
      <c r="R291" s="115"/>
      <c r="S291" s="31"/>
    </row>
    <row r="292" spans="1:19" ht="11.85" customHeight="1" x14ac:dyDescent="0.2">
      <c r="A292" s="113" t="s">
        <v>317</v>
      </c>
      <c r="B292" s="114"/>
      <c r="C292" s="114"/>
      <c r="D292" s="114"/>
      <c r="E292" s="114"/>
      <c r="F292" s="30"/>
      <c r="G292" s="28">
        <v>0</v>
      </c>
      <c r="H292" s="29" t="s">
        <v>146</v>
      </c>
      <c r="I292" s="29">
        <v>13587906.210000001</v>
      </c>
      <c r="J292" s="29">
        <v>13587906.210000001</v>
      </c>
      <c r="K292" s="29">
        <v>13541280.15</v>
      </c>
      <c r="L292" s="115" t="s">
        <v>662</v>
      </c>
      <c r="M292" s="115"/>
      <c r="N292" s="116"/>
      <c r="O292" s="116"/>
      <c r="P292" s="29">
        <v>361619.6</v>
      </c>
      <c r="Q292" s="115">
        <v>314993.53999999998</v>
      </c>
      <c r="R292" s="115"/>
      <c r="S292" s="31"/>
    </row>
    <row r="293" spans="1:19" ht="11.85" customHeight="1" x14ac:dyDescent="0.2">
      <c r="A293" s="117" t="s">
        <v>318</v>
      </c>
      <c r="B293" s="118"/>
      <c r="C293" s="118"/>
      <c r="D293" s="118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20"/>
    </row>
    <row r="294" spans="1:19" ht="11.85" customHeight="1" x14ac:dyDescent="0.2">
      <c r="A294" s="26"/>
      <c r="B294" s="121" t="s">
        <v>319</v>
      </c>
      <c r="C294" s="121"/>
      <c r="D294" s="121"/>
      <c r="E294" s="121"/>
      <c r="F294" s="30"/>
      <c r="G294" s="28">
        <v>0</v>
      </c>
      <c r="H294" s="29" t="s">
        <v>146</v>
      </c>
      <c r="I294" s="29">
        <v>511137</v>
      </c>
      <c r="J294" s="29">
        <v>511137</v>
      </c>
      <c r="K294" s="29">
        <v>600977.4</v>
      </c>
      <c r="L294" s="115" t="s">
        <v>663</v>
      </c>
      <c r="M294" s="115"/>
      <c r="N294" s="116"/>
      <c r="O294" s="116"/>
      <c r="P294" s="29">
        <v>4630.6000000000004</v>
      </c>
      <c r="Q294" s="115">
        <v>89840.4</v>
      </c>
      <c r="R294" s="115"/>
      <c r="S294" s="31"/>
    </row>
    <row r="295" spans="1:19" ht="11.1" customHeight="1" x14ac:dyDescent="0.2">
      <c r="A295" s="113" t="s">
        <v>320</v>
      </c>
      <c r="B295" s="114"/>
      <c r="C295" s="114"/>
      <c r="D295" s="114"/>
      <c r="E295" s="114"/>
      <c r="F295" s="30"/>
      <c r="G295" s="28">
        <v>0</v>
      </c>
      <c r="H295" s="29" t="s">
        <v>146</v>
      </c>
      <c r="I295" s="29">
        <v>511137</v>
      </c>
      <c r="J295" s="29">
        <v>511137</v>
      </c>
      <c r="K295" s="29">
        <v>600977.4</v>
      </c>
      <c r="L295" s="115" t="s">
        <v>663</v>
      </c>
      <c r="M295" s="115"/>
      <c r="N295" s="116"/>
      <c r="O295" s="116"/>
      <c r="P295" s="29">
        <v>4630.6000000000004</v>
      </c>
      <c r="Q295" s="115">
        <v>89840.4</v>
      </c>
      <c r="R295" s="115"/>
      <c r="S295" s="31"/>
    </row>
    <row r="296" spans="1:19" ht="11.85" customHeight="1" x14ac:dyDescent="0.2">
      <c r="A296" s="117" t="s">
        <v>318</v>
      </c>
      <c r="B296" s="118"/>
      <c r="C296" s="118"/>
      <c r="D296" s="118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20"/>
    </row>
    <row r="297" spans="1:19" ht="11.85" customHeight="1" x14ac:dyDescent="0.2">
      <c r="A297" s="26"/>
      <c r="B297" s="121" t="s">
        <v>321</v>
      </c>
      <c r="C297" s="121"/>
      <c r="D297" s="121"/>
      <c r="E297" s="121"/>
      <c r="F297" s="30"/>
      <c r="G297" s="28">
        <v>0</v>
      </c>
      <c r="H297" s="29" t="s">
        <v>146</v>
      </c>
      <c r="I297" s="29">
        <v>561068.4</v>
      </c>
      <c r="J297" s="29">
        <v>561068.4</v>
      </c>
      <c r="K297" s="29">
        <v>559681.28000000003</v>
      </c>
      <c r="L297" s="115" t="s">
        <v>397</v>
      </c>
      <c r="M297" s="115"/>
      <c r="N297" s="116"/>
      <c r="O297" s="116"/>
      <c r="P297" s="29">
        <v>18228.599999999999</v>
      </c>
      <c r="Q297" s="115">
        <v>16841.48</v>
      </c>
      <c r="R297" s="115"/>
      <c r="S297" s="31"/>
    </row>
    <row r="298" spans="1:19" ht="11.85" customHeight="1" x14ac:dyDescent="0.2">
      <c r="A298" s="113" t="s">
        <v>320</v>
      </c>
      <c r="B298" s="114"/>
      <c r="C298" s="114"/>
      <c r="D298" s="114"/>
      <c r="E298" s="114"/>
      <c r="F298" s="30"/>
      <c r="G298" s="28">
        <v>0</v>
      </c>
      <c r="H298" s="29" t="s">
        <v>146</v>
      </c>
      <c r="I298" s="29">
        <v>561068.4</v>
      </c>
      <c r="J298" s="29">
        <v>561068.4</v>
      </c>
      <c r="K298" s="29">
        <v>559681.28000000003</v>
      </c>
      <c r="L298" s="115" t="s">
        <v>397</v>
      </c>
      <c r="M298" s="115"/>
      <c r="N298" s="116"/>
      <c r="O298" s="116"/>
      <c r="P298" s="29">
        <v>18228.599999999999</v>
      </c>
      <c r="Q298" s="115">
        <v>16841.48</v>
      </c>
      <c r="R298" s="115"/>
      <c r="S298" s="31"/>
    </row>
    <row r="299" spans="1:19" ht="11.1" customHeight="1" x14ac:dyDescent="0.2">
      <c r="A299" s="117" t="s">
        <v>318</v>
      </c>
      <c r="B299" s="118"/>
      <c r="C299" s="118"/>
      <c r="D299" s="118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20"/>
    </row>
    <row r="300" spans="1:19" ht="11.85" customHeight="1" x14ac:dyDescent="0.2">
      <c r="A300" s="26"/>
      <c r="B300" s="121" t="s">
        <v>322</v>
      </c>
      <c r="C300" s="121"/>
      <c r="D300" s="121"/>
      <c r="E300" s="121"/>
      <c r="F300" s="30"/>
      <c r="G300" s="28">
        <v>0</v>
      </c>
      <c r="H300" s="29" t="s">
        <v>146</v>
      </c>
      <c r="I300" s="29">
        <v>8404465.7200000007</v>
      </c>
      <c r="J300" s="29">
        <v>8404465.7200000007</v>
      </c>
      <c r="K300" s="29">
        <v>803179.36</v>
      </c>
      <c r="L300" s="115" t="s">
        <v>664</v>
      </c>
      <c r="M300" s="115"/>
      <c r="N300" s="116"/>
      <c r="O300" s="116"/>
      <c r="P300" s="29">
        <v>7603284.7699999996</v>
      </c>
      <c r="Q300" s="115">
        <v>1998.41</v>
      </c>
      <c r="R300" s="115"/>
      <c r="S300" s="31"/>
    </row>
    <row r="301" spans="1:19" ht="11.1" customHeight="1" x14ac:dyDescent="0.2">
      <c r="A301" s="113" t="s">
        <v>320</v>
      </c>
      <c r="B301" s="114"/>
      <c r="C301" s="114"/>
      <c r="D301" s="114"/>
      <c r="E301" s="114"/>
      <c r="F301" s="30"/>
      <c r="G301" s="28">
        <v>0</v>
      </c>
      <c r="H301" s="29" t="s">
        <v>146</v>
      </c>
      <c r="I301" s="29">
        <v>8404465.7200000007</v>
      </c>
      <c r="J301" s="29">
        <v>8404465.7200000007</v>
      </c>
      <c r="K301" s="29">
        <v>803179.36</v>
      </c>
      <c r="L301" s="115" t="s">
        <v>664</v>
      </c>
      <c r="M301" s="115"/>
      <c r="N301" s="116"/>
      <c r="O301" s="116"/>
      <c r="P301" s="29">
        <v>7603284.7699999996</v>
      </c>
      <c r="Q301" s="115">
        <v>1998.41</v>
      </c>
      <c r="R301" s="115"/>
      <c r="S301" s="31"/>
    </row>
    <row r="302" spans="1:19" ht="11.85" customHeight="1" x14ac:dyDescent="0.2">
      <c r="A302" s="117" t="s">
        <v>318</v>
      </c>
      <c r="B302" s="118"/>
      <c r="C302" s="118"/>
      <c r="D302" s="118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20"/>
    </row>
    <row r="303" spans="1:19" ht="11.85" customHeight="1" x14ac:dyDescent="0.2">
      <c r="A303" s="26"/>
      <c r="B303" s="121" t="s">
        <v>323</v>
      </c>
      <c r="C303" s="121"/>
      <c r="D303" s="121"/>
      <c r="E303" s="121"/>
      <c r="F303" s="30"/>
      <c r="G303" s="28">
        <v>0</v>
      </c>
      <c r="H303" s="29" t="s">
        <v>146</v>
      </c>
      <c r="I303" s="29">
        <v>252980.09</v>
      </c>
      <c r="J303" s="29">
        <v>252980.09</v>
      </c>
      <c r="K303" s="29">
        <v>254097.1</v>
      </c>
      <c r="L303" s="115" t="s">
        <v>665</v>
      </c>
      <c r="M303" s="115"/>
      <c r="N303" s="116"/>
      <c r="O303" s="116"/>
      <c r="P303" s="29">
        <v>1089.54</v>
      </c>
      <c r="Q303" s="115">
        <v>2206.5500000000002</v>
      </c>
      <c r="R303" s="115"/>
      <c r="S303" s="31"/>
    </row>
    <row r="304" spans="1:19" ht="11.85" customHeight="1" x14ac:dyDescent="0.2">
      <c r="A304" s="113" t="s">
        <v>320</v>
      </c>
      <c r="B304" s="114"/>
      <c r="C304" s="114"/>
      <c r="D304" s="114"/>
      <c r="E304" s="114"/>
      <c r="F304" s="30"/>
      <c r="G304" s="28">
        <v>0</v>
      </c>
      <c r="H304" s="29" t="s">
        <v>146</v>
      </c>
      <c r="I304" s="29">
        <v>252980.09</v>
      </c>
      <c r="J304" s="29">
        <v>252980.09</v>
      </c>
      <c r="K304" s="29">
        <v>254097.1</v>
      </c>
      <c r="L304" s="115" t="s">
        <v>665</v>
      </c>
      <c r="M304" s="115"/>
      <c r="N304" s="116"/>
      <c r="O304" s="116"/>
      <c r="P304" s="29">
        <v>1089.54</v>
      </c>
      <c r="Q304" s="115">
        <v>2206.5500000000002</v>
      </c>
      <c r="R304" s="115"/>
      <c r="S304" s="31"/>
    </row>
    <row r="305" spans="1:19" ht="11.1" customHeight="1" x14ac:dyDescent="0.2">
      <c r="A305" s="117" t="s">
        <v>324</v>
      </c>
      <c r="B305" s="118"/>
      <c r="C305" s="118"/>
      <c r="D305" s="118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20"/>
    </row>
    <row r="306" spans="1:19" ht="11.85" customHeight="1" x14ac:dyDescent="0.2">
      <c r="A306" s="26"/>
      <c r="B306" s="121" t="s">
        <v>325</v>
      </c>
      <c r="C306" s="121"/>
      <c r="D306" s="121"/>
      <c r="E306" s="121"/>
      <c r="F306" s="30"/>
      <c r="G306" s="28">
        <v>0</v>
      </c>
      <c r="H306" s="29" t="s">
        <v>362</v>
      </c>
      <c r="I306" s="29">
        <v>36817545.619999997</v>
      </c>
      <c r="J306" s="29">
        <v>36817545.619999997</v>
      </c>
      <c r="K306" s="29">
        <v>35532988.240000002</v>
      </c>
      <c r="L306" s="115" t="s">
        <v>666</v>
      </c>
      <c r="M306" s="115"/>
      <c r="N306" s="116"/>
      <c r="O306" s="116"/>
      <c r="P306" s="29">
        <v>3430432.3</v>
      </c>
      <c r="Q306" s="115">
        <v>2073103.52</v>
      </c>
      <c r="R306" s="115"/>
      <c r="S306" s="31"/>
    </row>
    <row r="307" spans="1:19" ht="11.85" customHeight="1" x14ac:dyDescent="0.2">
      <c r="A307" s="113" t="s">
        <v>326</v>
      </c>
      <c r="B307" s="114"/>
      <c r="C307" s="114"/>
      <c r="D307" s="114"/>
      <c r="E307" s="114"/>
      <c r="F307" s="30"/>
      <c r="G307" s="28">
        <v>0</v>
      </c>
      <c r="H307" s="29" t="s">
        <v>362</v>
      </c>
      <c r="I307" s="29">
        <v>36817545.619999997</v>
      </c>
      <c r="J307" s="29">
        <v>36817545.619999997</v>
      </c>
      <c r="K307" s="29">
        <v>35532988.240000002</v>
      </c>
      <c r="L307" s="115" t="s">
        <v>666</v>
      </c>
      <c r="M307" s="115"/>
      <c r="N307" s="116"/>
      <c r="O307" s="116"/>
      <c r="P307" s="29">
        <v>3430432.3</v>
      </c>
      <c r="Q307" s="115">
        <v>2073103.52</v>
      </c>
      <c r="R307" s="115"/>
      <c r="S307" s="31"/>
    </row>
    <row r="308" spans="1:19" ht="11.85" customHeight="1" x14ac:dyDescent="0.2">
      <c r="A308" s="117" t="s">
        <v>327</v>
      </c>
      <c r="B308" s="118"/>
      <c r="C308" s="118"/>
      <c r="D308" s="118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20"/>
    </row>
    <row r="309" spans="1:19" ht="11.1" customHeight="1" x14ac:dyDescent="0.2">
      <c r="A309" s="26"/>
      <c r="B309" s="121" t="s">
        <v>328</v>
      </c>
      <c r="C309" s="121"/>
      <c r="D309" s="121"/>
      <c r="E309" s="121"/>
      <c r="F309" s="30"/>
      <c r="G309" s="28">
        <v>0</v>
      </c>
      <c r="H309" s="29" t="s">
        <v>146</v>
      </c>
      <c r="I309" s="29">
        <v>4448768.22</v>
      </c>
      <c r="J309" s="29">
        <v>4448768.22</v>
      </c>
      <c r="K309" s="29">
        <v>4279412.8600000003</v>
      </c>
      <c r="L309" s="115" t="s">
        <v>181</v>
      </c>
      <c r="M309" s="115"/>
      <c r="N309" s="116"/>
      <c r="O309" s="116"/>
      <c r="P309" s="29">
        <v>356727.51</v>
      </c>
      <c r="Q309" s="115">
        <v>188200.73</v>
      </c>
      <c r="R309" s="115"/>
      <c r="S309" s="31"/>
    </row>
    <row r="310" spans="1:19" ht="11.85" customHeight="1" x14ac:dyDescent="0.2">
      <c r="A310" s="113" t="s">
        <v>329</v>
      </c>
      <c r="B310" s="114"/>
      <c r="C310" s="114"/>
      <c r="D310" s="114"/>
      <c r="E310" s="114"/>
      <c r="F310" s="30"/>
      <c r="G310" s="28">
        <v>0</v>
      </c>
      <c r="H310" s="29" t="s">
        <v>146</v>
      </c>
      <c r="I310" s="29">
        <v>4448768.22</v>
      </c>
      <c r="J310" s="29">
        <v>4448768.22</v>
      </c>
      <c r="K310" s="29">
        <v>4279412.8600000003</v>
      </c>
      <c r="L310" s="115" t="s">
        <v>181</v>
      </c>
      <c r="M310" s="115"/>
      <c r="N310" s="116"/>
      <c r="O310" s="116"/>
      <c r="P310" s="29">
        <v>356727.51</v>
      </c>
      <c r="Q310" s="115">
        <v>188200.73</v>
      </c>
      <c r="R310" s="115"/>
      <c r="S310" s="31"/>
    </row>
    <row r="311" spans="1:19" ht="11.85" customHeight="1" x14ac:dyDescent="0.2">
      <c r="A311" s="117" t="s">
        <v>327</v>
      </c>
      <c r="B311" s="118"/>
      <c r="C311" s="118"/>
      <c r="D311" s="118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20"/>
    </row>
    <row r="312" spans="1:19" ht="11.85" customHeight="1" x14ac:dyDescent="0.2">
      <c r="A312" s="26"/>
      <c r="B312" s="121" t="s">
        <v>330</v>
      </c>
      <c r="C312" s="121"/>
      <c r="D312" s="121"/>
      <c r="E312" s="121"/>
      <c r="F312" s="30"/>
      <c r="G312" s="28">
        <v>0</v>
      </c>
      <c r="H312" s="29" t="s">
        <v>146</v>
      </c>
      <c r="I312" s="29">
        <v>1445320.19</v>
      </c>
      <c r="J312" s="29">
        <v>1445320.19</v>
      </c>
      <c r="K312" s="29">
        <v>1173688.33</v>
      </c>
      <c r="L312" s="115" t="s">
        <v>667</v>
      </c>
      <c r="M312" s="115"/>
      <c r="N312" s="116"/>
      <c r="O312" s="116"/>
      <c r="P312" s="29">
        <v>297846.65000000002</v>
      </c>
      <c r="Q312" s="115">
        <v>26214.79</v>
      </c>
      <c r="R312" s="115"/>
      <c r="S312" s="31"/>
    </row>
    <row r="313" spans="1:19" ht="11.1" customHeight="1" x14ac:dyDescent="0.2">
      <c r="A313" s="113" t="s">
        <v>329</v>
      </c>
      <c r="B313" s="114"/>
      <c r="C313" s="114"/>
      <c r="D313" s="114"/>
      <c r="E313" s="114"/>
      <c r="F313" s="30"/>
      <c r="G313" s="28">
        <v>0</v>
      </c>
      <c r="H313" s="29" t="s">
        <v>146</v>
      </c>
      <c r="I313" s="29">
        <v>1445320.19</v>
      </c>
      <c r="J313" s="29">
        <v>1445320.19</v>
      </c>
      <c r="K313" s="29">
        <v>1173688.33</v>
      </c>
      <c r="L313" s="115" t="s">
        <v>667</v>
      </c>
      <c r="M313" s="115"/>
      <c r="N313" s="116"/>
      <c r="O313" s="116"/>
      <c r="P313" s="29">
        <v>297846.65000000002</v>
      </c>
      <c r="Q313" s="115">
        <v>26214.79</v>
      </c>
      <c r="R313" s="115"/>
      <c r="S313" s="31"/>
    </row>
    <row r="314" spans="1:19" ht="11.85" customHeight="1" x14ac:dyDescent="0.2">
      <c r="A314" s="117" t="s">
        <v>327</v>
      </c>
      <c r="B314" s="118"/>
      <c r="C314" s="118"/>
      <c r="D314" s="118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20"/>
    </row>
    <row r="315" spans="1:19" ht="11.85" customHeight="1" x14ac:dyDescent="0.2">
      <c r="A315" s="26"/>
      <c r="B315" s="121" t="s">
        <v>331</v>
      </c>
      <c r="C315" s="121"/>
      <c r="D315" s="121"/>
      <c r="E315" s="121"/>
      <c r="F315" s="30"/>
      <c r="G315" s="28">
        <v>0</v>
      </c>
      <c r="H315" s="29" t="s">
        <v>146</v>
      </c>
      <c r="I315" s="29">
        <v>2063942.27</v>
      </c>
      <c r="J315" s="29">
        <v>2063942.27</v>
      </c>
      <c r="K315" s="29">
        <v>2056409.84</v>
      </c>
      <c r="L315" s="115" t="s">
        <v>668</v>
      </c>
      <c r="M315" s="115"/>
      <c r="N315" s="116"/>
      <c r="O315" s="116"/>
      <c r="P315" s="29">
        <v>139313.66</v>
      </c>
      <c r="Q315" s="115">
        <v>131781.23000000001</v>
      </c>
      <c r="R315" s="115"/>
      <c r="S315" s="31"/>
    </row>
    <row r="316" spans="1:19" ht="11.85" customHeight="1" x14ac:dyDescent="0.2">
      <c r="A316" s="113" t="s">
        <v>329</v>
      </c>
      <c r="B316" s="114"/>
      <c r="C316" s="114"/>
      <c r="D316" s="114"/>
      <c r="E316" s="114"/>
      <c r="F316" s="30"/>
      <c r="G316" s="28">
        <v>0</v>
      </c>
      <c r="H316" s="29" t="s">
        <v>146</v>
      </c>
      <c r="I316" s="29">
        <v>2063942.27</v>
      </c>
      <c r="J316" s="29">
        <v>2063942.27</v>
      </c>
      <c r="K316" s="29">
        <v>2056409.84</v>
      </c>
      <c r="L316" s="115" t="s">
        <v>668</v>
      </c>
      <c r="M316" s="115"/>
      <c r="N316" s="116"/>
      <c r="O316" s="116"/>
      <c r="P316" s="29">
        <v>139313.66</v>
      </c>
      <c r="Q316" s="115">
        <v>131781.23000000001</v>
      </c>
      <c r="R316" s="115"/>
      <c r="S316" s="31"/>
    </row>
    <row r="317" spans="1:19" ht="11.1" customHeight="1" x14ac:dyDescent="0.2">
      <c r="A317" s="117" t="s">
        <v>327</v>
      </c>
      <c r="B317" s="118"/>
      <c r="C317" s="118"/>
      <c r="D317" s="118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20"/>
    </row>
    <row r="318" spans="1:19" ht="11.85" customHeight="1" x14ac:dyDescent="0.2">
      <c r="A318" s="26"/>
      <c r="B318" s="121" t="s">
        <v>332</v>
      </c>
      <c r="C318" s="121"/>
      <c r="D318" s="121"/>
      <c r="E318" s="121"/>
      <c r="F318" s="30"/>
      <c r="G318" s="28">
        <v>0</v>
      </c>
      <c r="H318" s="29" t="s">
        <v>146</v>
      </c>
      <c r="I318" s="29">
        <v>3157405.76</v>
      </c>
      <c r="J318" s="29">
        <v>3157405.76</v>
      </c>
      <c r="K318" s="29">
        <v>3047906.3</v>
      </c>
      <c r="L318" s="115" t="s">
        <v>669</v>
      </c>
      <c r="M318" s="115"/>
      <c r="N318" s="116"/>
      <c r="O318" s="116"/>
      <c r="P318" s="29">
        <v>270907.96999999997</v>
      </c>
      <c r="Q318" s="115">
        <v>161408.51</v>
      </c>
      <c r="R318" s="115"/>
      <c r="S318" s="31"/>
    </row>
    <row r="319" spans="1:19" ht="11.85" customHeight="1" x14ac:dyDescent="0.2">
      <c r="A319" s="113" t="s">
        <v>329</v>
      </c>
      <c r="B319" s="114"/>
      <c r="C319" s="114"/>
      <c r="D319" s="114"/>
      <c r="E319" s="114"/>
      <c r="F319" s="30"/>
      <c r="G319" s="28">
        <v>0</v>
      </c>
      <c r="H319" s="29" t="s">
        <v>146</v>
      </c>
      <c r="I319" s="29">
        <v>3157405.76</v>
      </c>
      <c r="J319" s="29">
        <v>3157405.76</v>
      </c>
      <c r="K319" s="29">
        <v>3047906.3</v>
      </c>
      <c r="L319" s="115" t="s">
        <v>669</v>
      </c>
      <c r="M319" s="115"/>
      <c r="N319" s="116"/>
      <c r="O319" s="116"/>
      <c r="P319" s="29">
        <v>270907.96999999997</v>
      </c>
      <c r="Q319" s="115">
        <v>161408.51</v>
      </c>
      <c r="R319" s="115"/>
      <c r="S319" s="31"/>
    </row>
    <row r="320" spans="1:19" ht="11.85" customHeight="1" x14ac:dyDescent="0.2">
      <c r="A320" s="117" t="s">
        <v>327</v>
      </c>
      <c r="B320" s="118"/>
      <c r="C320" s="118"/>
      <c r="D320" s="118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20"/>
    </row>
    <row r="321" spans="1:19" ht="11.1" customHeight="1" x14ac:dyDescent="0.2">
      <c r="A321" s="26"/>
      <c r="B321" s="121" t="s">
        <v>333</v>
      </c>
      <c r="C321" s="121"/>
      <c r="D321" s="121"/>
      <c r="E321" s="121"/>
      <c r="F321" s="30"/>
      <c r="G321" s="28">
        <v>0</v>
      </c>
      <c r="H321" s="29" t="s">
        <v>146</v>
      </c>
      <c r="I321" s="29">
        <v>3267048.38</v>
      </c>
      <c r="J321" s="29">
        <v>3267048.38</v>
      </c>
      <c r="K321" s="29">
        <v>3202542.54</v>
      </c>
      <c r="L321" s="115" t="s">
        <v>670</v>
      </c>
      <c r="M321" s="115"/>
      <c r="N321" s="116"/>
      <c r="O321" s="116"/>
      <c r="P321" s="29">
        <v>239892.62</v>
      </c>
      <c r="Q321" s="115">
        <v>175092.98</v>
      </c>
      <c r="R321" s="115"/>
      <c r="S321" s="31"/>
    </row>
    <row r="322" spans="1:19" ht="11.85" customHeight="1" x14ac:dyDescent="0.2">
      <c r="A322" s="113" t="s">
        <v>329</v>
      </c>
      <c r="B322" s="114"/>
      <c r="C322" s="114"/>
      <c r="D322" s="114"/>
      <c r="E322" s="114"/>
      <c r="F322" s="30"/>
      <c r="G322" s="28">
        <v>0</v>
      </c>
      <c r="H322" s="29" t="s">
        <v>146</v>
      </c>
      <c r="I322" s="29">
        <v>3267048.38</v>
      </c>
      <c r="J322" s="29">
        <v>3267048.38</v>
      </c>
      <c r="K322" s="29">
        <v>3202542.54</v>
      </c>
      <c r="L322" s="115" t="s">
        <v>670</v>
      </c>
      <c r="M322" s="115"/>
      <c r="N322" s="116"/>
      <c r="O322" s="116"/>
      <c r="P322" s="29">
        <v>239892.62</v>
      </c>
      <c r="Q322" s="115">
        <v>175092.98</v>
      </c>
      <c r="R322" s="115"/>
      <c r="S322" s="31"/>
    </row>
    <row r="323" spans="1:19" ht="11.85" customHeight="1" x14ac:dyDescent="0.2">
      <c r="A323" s="117" t="s">
        <v>334</v>
      </c>
      <c r="B323" s="118"/>
      <c r="C323" s="118"/>
      <c r="D323" s="118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20"/>
    </row>
    <row r="324" spans="1:19" ht="11.85" customHeight="1" x14ac:dyDescent="0.2">
      <c r="A324" s="26"/>
      <c r="B324" s="121" t="s">
        <v>335</v>
      </c>
      <c r="C324" s="121"/>
      <c r="D324" s="121"/>
      <c r="E324" s="121"/>
      <c r="F324" s="30"/>
      <c r="G324" s="28">
        <v>0</v>
      </c>
      <c r="H324" s="29" t="s">
        <v>146</v>
      </c>
      <c r="I324" s="29">
        <v>7500057.3300000001</v>
      </c>
      <c r="J324" s="29">
        <v>7500057.3300000001</v>
      </c>
      <c r="K324" s="29">
        <v>7919403.5599999996</v>
      </c>
      <c r="L324" s="115" t="s">
        <v>671</v>
      </c>
      <c r="M324" s="115"/>
      <c r="N324" s="116"/>
      <c r="O324" s="116"/>
      <c r="P324" s="29">
        <v>498907.07</v>
      </c>
      <c r="Q324" s="115">
        <v>831460.1</v>
      </c>
      <c r="R324" s="115"/>
      <c r="S324" s="31"/>
    </row>
    <row r="325" spans="1:19" ht="11.1" customHeight="1" x14ac:dyDescent="0.2">
      <c r="A325" s="113" t="s">
        <v>336</v>
      </c>
      <c r="B325" s="114"/>
      <c r="C325" s="114"/>
      <c r="D325" s="114"/>
      <c r="E325" s="114"/>
      <c r="F325" s="30"/>
      <c r="G325" s="28">
        <v>0</v>
      </c>
      <c r="H325" s="29" t="s">
        <v>146</v>
      </c>
      <c r="I325" s="29">
        <v>7500057.3300000001</v>
      </c>
      <c r="J325" s="29">
        <v>7500057.3300000001</v>
      </c>
      <c r="K325" s="29">
        <v>7919403.5599999996</v>
      </c>
      <c r="L325" s="115" t="s">
        <v>671</v>
      </c>
      <c r="M325" s="115"/>
      <c r="N325" s="116"/>
      <c r="O325" s="116"/>
      <c r="P325" s="29">
        <v>498907.07</v>
      </c>
      <c r="Q325" s="115">
        <v>831460.1</v>
      </c>
      <c r="R325" s="115"/>
      <c r="S325" s="31"/>
    </row>
    <row r="326" spans="1:19" ht="11.85" customHeight="1" x14ac:dyDescent="0.2">
      <c r="A326" s="117" t="s">
        <v>337</v>
      </c>
      <c r="B326" s="118"/>
      <c r="C326" s="118"/>
      <c r="D326" s="118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20"/>
    </row>
    <row r="327" spans="1:19" ht="11.85" customHeight="1" x14ac:dyDescent="0.2">
      <c r="A327" s="26"/>
      <c r="B327" s="121" t="s">
        <v>338</v>
      </c>
      <c r="C327" s="121"/>
      <c r="D327" s="121"/>
      <c r="E327" s="121"/>
      <c r="F327" s="30"/>
      <c r="G327" s="28">
        <v>0</v>
      </c>
      <c r="H327" s="29" t="s">
        <v>146</v>
      </c>
      <c r="I327" s="29">
        <v>1713180.15</v>
      </c>
      <c r="J327" s="29">
        <v>1713180.15</v>
      </c>
      <c r="K327" s="29">
        <v>1715076.68</v>
      </c>
      <c r="L327" s="115" t="s">
        <v>672</v>
      </c>
      <c r="M327" s="115"/>
      <c r="N327" s="116"/>
      <c r="O327" s="116"/>
      <c r="P327" s="29">
        <v>5716.4</v>
      </c>
      <c r="Q327" s="115">
        <v>6557.33</v>
      </c>
      <c r="R327" s="115"/>
      <c r="S327" s="31"/>
    </row>
    <row r="328" spans="1:19" ht="11.85" customHeight="1" x14ac:dyDescent="0.2">
      <c r="A328" s="113" t="s">
        <v>339</v>
      </c>
      <c r="B328" s="114"/>
      <c r="C328" s="114"/>
      <c r="D328" s="114"/>
      <c r="E328" s="114"/>
      <c r="F328" s="30"/>
      <c r="G328" s="28">
        <v>0</v>
      </c>
      <c r="H328" s="29" t="s">
        <v>146</v>
      </c>
      <c r="I328" s="29">
        <v>1713180.15</v>
      </c>
      <c r="J328" s="29">
        <v>1713180.15</v>
      </c>
      <c r="K328" s="29">
        <v>1715076.68</v>
      </c>
      <c r="L328" s="115" t="s">
        <v>672</v>
      </c>
      <c r="M328" s="115"/>
      <c r="N328" s="116"/>
      <c r="O328" s="116"/>
      <c r="P328" s="29">
        <v>5716.4</v>
      </c>
      <c r="Q328" s="115">
        <v>6557.33</v>
      </c>
      <c r="R328" s="115"/>
      <c r="S328" s="31"/>
    </row>
    <row r="329" spans="1:19" ht="11.1" customHeight="1" x14ac:dyDescent="0.2">
      <c r="A329" s="117" t="s">
        <v>337</v>
      </c>
      <c r="B329" s="118"/>
      <c r="C329" s="118"/>
      <c r="D329" s="118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20"/>
    </row>
    <row r="330" spans="1:19" ht="11.85" customHeight="1" x14ac:dyDescent="0.2">
      <c r="A330" s="26"/>
      <c r="B330" s="121" t="s">
        <v>340</v>
      </c>
      <c r="C330" s="121"/>
      <c r="D330" s="121"/>
      <c r="E330" s="121"/>
      <c r="F330" s="30"/>
      <c r="G330" s="28">
        <v>0</v>
      </c>
      <c r="H330" s="29" t="s">
        <v>146</v>
      </c>
      <c r="I330" s="29">
        <v>152891.49</v>
      </c>
      <c r="J330" s="29">
        <v>152891.49</v>
      </c>
      <c r="K330" s="29">
        <v>152891.49</v>
      </c>
      <c r="L330" s="115" t="s">
        <v>371</v>
      </c>
      <c r="M330" s="115"/>
      <c r="N330" s="116"/>
      <c r="O330" s="116"/>
      <c r="P330" s="29">
        <v>1157.6500000000001</v>
      </c>
      <c r="Q330" s="115">
        <v>1157.6500000000001</v>
      </c>
      <c r="R330" s="115"/>
      <c r="S330" s="31"/>
    </row>
    <row r="331" spans="1:19" ht="11.85" customHeight="1" x14ac:dyDescent="0.2">
      <c r="A331" s="113" t="s">
        <v>339</v>
      </c>
      <c r="B331" s="114"/>
      <c r="C331" s="114"/>
      <c r="D331" s="114"/>
      <c r="E331" s="114"/>
      <c r="F331" s="30"/>
      <c r="G331" s="28">
        <v>0</v>
      </c>
      <c r="H331" s="29" t="s">
        <v>146</v>
      </c>
      <c r="I331" s="29">
        <v>152891.49</v>
      </c>
      <c r="J331" s="29">
        <v>152891.49</v>
      </c>
      <c r="K331" s="29">
        <v>152891.49</v>
      </c>
      <c r="L331" s="115" t="s">
        <v>371</v>
      </c>
      <c r="M331" s="115"/>
      <c r="N331" s="116"/>
      <c r="O331" s="116"/>
      <c r="P331" s="29">
        <v>1157.6500000000001</v>
      </c>
      <c r="Q331" s="115">
        <v>1157.6500000000001</v>
      </c>
      <c r="R331" s="115"/>
      <c r="S331" s="31"/>
    </row>
    <row r="332" spans="1:19" ht="11.85" customHeight="1" x14ac:dyDescent="0.2">
      <c r="A332" s="117" t="s">
        <v>337</v>
      </c>
      <c r="B332" s="118"/>
      <c r="C332" s="118"/>
      <c r="D332" s="118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20"/>
    </row>
    <row r="333" spans="1:19" ht="11.1" customHeight="1" x14ac:dyDescent="0.2">
      <c r="A333" s="26"/>
      <c r="B333" s="121" t="s">
        <v>341</v>
      </c>
      <c r="C333" s="121"/>
      <c r="D333" s="121"/>
      <c r="E333" s="121"/>
      <c r="F333" s="30"/>
      <c r="G333" s="28">
        <v>0</v>
      </c>
      <c r="H333" s="29" t="s">
        <v>146</v>
      </c>
      <c r="I333" s="29">
        <v>267913.71999999997</v>
      </c>
      <c r="J333" s="29">
        <v>267913.71999999997</v>
      </c>
      <c r="K333" s="29">
        <v>271038.27</v>
      </c>
      <c r="L333" s="115" t="s">
        <v>673</v>
      </c>
      <c r="M333" s="115"/>
      <c r="N333" s="116"/>
      <c r="O333" s="116"/>
      <c r="P333" s="29">
        <v>1636.1</v>
      </c>
      <c r="Q333" s="115">
        <v>3700.62</v>
      </c>
      <c r="R333" s="115"/>
      <c r="S333" s="31"/>
    </row>
    <row r="334" spans="1:19" ht="11.85" customHeight="1" x14ac:dyDescent="0.2">
      <c r="A334" s="113" t="s">
        <v>339</v>
      </c>
      <c r="B334" s="114"/>
      <c r="C334" s="114"/>
      <c r="D334" s="114"/>
      <c r="E334" s="114"/>
      <c r="F334" s="30"/>
      <c r="G334" s="28">
        <v>0</v>
      </c>
      <c r="H334" s="29" t="s">
        <v>146</v>
      </c>
      <c r="I334" s="29">
        <v>267913.71999999997</v>
      </c>
      <c r="J334" s="29">
        <v>267913.71999999997</v>
      </c>
      <c r="K334" s="29">
        <v>271038.27</v>
      </c>
      <c r="L334" s="115" t="s">
        <v>673</v>
      </c>
      <c r="M334" s="115"/>
      <c r="N334" s="116"/>
      <c r="O334" s="116"/>
      <c r="P334" s="29">
        <v>1636.1</v>
      </c>
      <c r="Q334" s="115">
        <v>3700.62</v>
      </c>
      <c r="R334" s="115"/>
      <c r="S334" s="31"/>
    </row>
    <row r="335" spans="1:19" ht="11.85" customHeight="1" x14ac:dyDescent="0.2">
      <c r="A335" s="117" t="s">
        <v>337</v>
      </c>
      <c r="B335" s="118"/>
      <c r="C335" s="118"/>
      <c r="D335" s="118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20"/>
    </row>
    <row r="336" spans="1:19" ht="11.85" customHeight="1" x14ac:dyDescent="0.2">
      <c r="A336" s="26"/>
      <c r="B336" s="121" t="s">
        <v>342</v>
      </c>
      <c r="C336" s="121"/>
      <c r="D336" s="121"/>
      <c r="E336" s="121"/>
      <c r="F336" s="30"/>
      <c r="G336" s="28">
        <v>0</v>
      </c>
      <c r="H336" s="29" t="s">
        <v>146</v>
      </c>
      <c r="I336" s="29">
        <v>3167788.53</v>
      </c>
      <c r="J336" s="29">
        <v>3167788.53</v>
      </c>
      <c r="K336" s="29">
        <v>3162208.94</v>
      </c>
      <c r="L336" s="115" t="s">
        <v>674</v>
      </c>
      <c r="M336" s="115"/>
      <c r="N336" s="116"/>
      <c r="O336" s="116"/>
      <c r="P336" s="29">
        <v>26701.48</v>
      </c>
      <c r="Q336" s="115">
        <v>18927.490000000002</v>
      </c>
      <c r="R336" s="115"/>
      <c r="S336" s="31"/>
    </row>
    <row r="337" spans="1:19" ht="11.1" customHeight="1" x14ac:dyDescent="0.2">
      <c r="A337" s="113" t="s">
        <v>339</v>
      </c>
      <c r="B337" s="114"/>
      <c r="C337" s="114"/>
      <c r="D337" s="114"/>
      <c r="E337" s="114"/>
      <c r="F337" s="30"/>
      <c r="G337" s="28">
        <v>0</v>
      </c>
      <c r="H337" s="29" t="s">
        <v>146</v>
      </c>
      <c r="I337" s="29">
        <v>3167788.53</v>
      </c>
      <c r="J337" s="29">
        <v>3167788.53</v>
      </c>
      <c r="K337" s="29">
        <v>3162208.94</v>
      </c>
      <c r="L337" s="115" t="s">
        <v>674</v>
      </c>
      <c r="M337" s="115"/>
      <c r="N337" s="116"/>
      <c r="O337" s="116"/>
      <c r="P337" s="29">
        <v>26701.48</v>
      </c>
      <c r="Q337" s="115">
        <v>18927.490000000002</v>
      </c>
      <c r="R337" s="115"/>
      <c r="S337" s="31"/>
    </row>
    <row r="338" spans="1:19" ht="11.85" customHeight="1" x14ac:dyDescent="0.2">
      <c r="A338" s="117" t="s">
        <v>337</v>
      </c>
      <c r="B338" s="118"/>
      <c r="C338" s="118"/>
      <c r="D338" s="118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20"/>
    </row>
    <row r="339" spans="1:19" ht="11.85" customHeight="1" x14ac:dyDescent="0.2">
      <c r="A339" s="26"/>
      <c r="B339" s="121" t="s">
        <v>343</v>
      </c>
      <c r="C339" s="121"/>
      <c r="D339" s="121"/>
      <c r="E339" s="121"/>
      <c r="F339" s="30"/>
      <c r="G339" s="28">
        <v>0</v>
      </c>
      <c r="H339" s="29" t="s">
        <v>146</v>
      </c>
      <c r="I339" s="29">
        <v>422872.44</v>
      </c>
      <c r="J339" s="29">
        <v>422872.44</v>
      </c>
      <c r="K339" s="29">
        <v>422872.44</v>
      </c>
      <c r="L339" s="115" t="s">
        <v>371</v>
      </c>
      <c r="M339" s="115"/>
      <c r="N339" s="116"/>
      <c r="O339" s="116"/>
      <c r="P339" s="29" t="s">
        <v>675</v>
      </c>
      <c r="Q339" s="115" t="s">
        <v>146</v>
      </c>
      <c r="R339" s="115"/>
      <c r="S339" s="31"/>
    </row>
    <row r="340" spans="1:19" ht="11.85" customHeight="1" x14ac:dyDescent="0.2">
      <c r="A340" s="113" t="s">
        <v>339</v>
      </c>
      <c r="B340" s="114"/>
      <c r="C340" s="114"/>
      <c r="D340" s="114"/>
      <c r="E340" s="114"/>
      <c r="F340" s="30"/>
      <c r="G340" s="28">
        <v>0</v>
      </c>
      <c r="H340" s="29" t="s">
        <v>146</v>
      </c>
      <c r="I340" s="29">
        <v>422872.44</v>
      </c>
      <c r="J340" s="29">
        <v>422872.44</v>
      </c>
      <c r="K340" s="29">
        <v>422872.44</v>
      </c>
      <c r="L340" s="115" t="s">
        <v>371</v>
      </c>
      <c r="M340" s="115"/>
      <c r="N340" s="116"/>
      <c r="O340" s="116"/>
      <c r="P340" s="29" t="s">
        <v>675</v>
      </c>
      <c r="Q340" s="115" t="s">
        <v>146</v>
      </c>
      <c r="R340" s="115"/>
      <c r="S340" s="31"/>
    </row>
    <row r="341" spans="1:19" ht="11.1" customHeight="1" x14ac:dyDescent="0.2">
      <c r="A341" s="26"/>
      <c r="B341" s="121" t="s">
        <v>364</v>
      </c>
      <c r="C341" s="121"/>
      <c r="D341" s="121"/>
      <c r="E341" s="121"/>
      <c r="F341" s="30"/>
      <c r="G341" s="28">
        <v>0</v>
      </c>
      <c r="H341" s="29" t="s">
        <v>146</v>
      </c>
      <c r="I341" s="29" t="s">
        <v>212</v>
      </c>
      <c r="J341" s="29" t="s">
        <v>212</v>
      </c>
      <c r="K341" s="29">
        <v>3829.15</v>
      </c>
      <c r="L341" s="115" t="s">
        <v>146</v>
      </c>
      <c r="M341" s="115"/>
      <c r="N341" s="116"/>
      <c r="O341" s="116"/>
      <c r="P341" s="29" t="s">
        <v>146</v>
      </c>
      <c r="Q341" s="115">
        <v>3829.15</v>
      </c>
      <c r="R341" s="115"/>
      <c r="S341" s="31"/>
    </row>
    <row r="342" spans="1:19" ht="11.85" customHeight="1" x14ac:dyDescent="0.2">
      <c r="A342" s="113" t="s">
        <v>365</v>
      </c>
      <c r="B342" s="114"/>
      <c r="C342" s="114"/>
      <c r="D342" s="114"/>
      <c r="E342" s="114"/>
      <c r="F342" s="30"/>
      <c r="G342" s="28">
        <v>0</v>
      </c>
      <c r="H342" s="29" t="s">
        <v>146</v>
      </c>
      <c r="I342" s="29" t="s">
        <v>212</v>
      </c>
      <c r="J342" s="29" t="s">
        <v>212</v>
      </c>
      <c r="K342" s="29">
        <v>3829.15</v>
      </c>
      <c r="L342" s="115" t="s">
        <v>146</v>
      </c>
      <c r="M342" s="115"/>
      <c r="N342" s="116"/>
      <c r="O342" s="116"/>
      <c r="P342" s="29" t="s">
        <v>146</v>
      </c>
      <c r="Q342" s="115">
        <v>3829.15</v>
      </c>
      <c r="R342" s="115"/>
      <c r="S342" s="31"/>
    </row>
    <row r="343" spans="1:19" ht="11.85" customHeight="1" x14ac:dyDescent="0.2">
      <c r="A343" s="131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20"/>
    </row>
    <row r="344" spans="1:19" ht="11.85" customHeight="1" x14ac:dyDescent="0.2">
      <c r="A344" s="26"/>
      <c r="B344" s="121" t="s">
        <v>366</v>
      </c>
      <c r="C344" s="121"/>
      <c r="D344" s="121"/>
      <c r="E344" s="121"/>
      <c r="F344" s="30"/>
      <c r="G344" s="28">
        <v>0</v>
      </c>
      <c r="H344" s="29" t="s">
        <v>146</v>
      </c>
      <c r="I344" s="29">
        <v>2193986.44</v>
      </c>
      <c r="J344" s="29">
        <v>2193986.44</v>
      </c>
      <c r="K344" s="29">
        <v>720326.1</v>
      </c>
      <c r="L344" s="115" t="s">
        <v>676</v>
      </c>
      <c r="M344" s="115"/>
      <c r="N344" s="116"/>
      <c r="O344" s="116"/>
      <c r="P344" s="29">
        <v>1473660.34</v>
      </c>
      <c r="Q344" s="115" t="s">
        <v>146</v>
      </c>
      <c r="R344" s="115"/>
      <c r="S344" s="31"/>
    </row>
    <row r="345" spans="1:19" ht="11.1" customHeight="1" x14ac:dyDescent="0.2">
      <c r="A345" s="113" t="s">
        <v>365</v>
      </c>
      <c r="B345" s="114"/>
      <c r="C345" s="114"/>
      <c r="D345" s="114"/>
      <c r="E345" s="114"/>
      <c r="F345" s="30"/>
      <c r="G345" s="28">
        <v>0</v>
      </c>
      <c r="H345" s="29" t="s">
        <v>146</v>
      </c>
      <c r="I345" s="29">
        <v>2193986.44</v>
      </c>
      <c r="J345" s="29">
        <v>2193986.44</v>
      </c>
      <c r="K345" s="29">
        <v>720326.1</v>
      </c>
      <c r="L345" s="115" t="s">
        <v>676</v>
      </c>
      <c r="M345" s="115"/>
      <c r="N345" s="116"/>
      <c r="O345" s="116"/>
      <c r="P345" s="29">
        <v>1473660.34</v>
      </c>
      <c r="Q345" s="115" t="s">
        <v>146</v>
      </c>
      <c r="R345" s="115"/>
      <c r="S345" s="31"/>
    </row>
    <row r="346" spans="1:19" ht="11.85" customHeight="1" x14ac:dyDescent="0.2">
      <c r="A346" s="131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20"/>
    </row>
    <row r="347" spans="1:19" ht="11.85" customHeight="1" x14ac:dyDescent="0.2">
      <c r="A347" s="26"/>
      <c r="B347" s="121" t="s">
        <v>367</v>
      </c>
      <c r="C347" s="121"/>
      <c r="D347" s="121"/>
      <c r="E347" s="121"/>
      <c r="F347" s="30"/>
      <c r="G347" s="28">
        <v>0</v>
      </c>
      <c r="H347" s="29" t="s">
        <v>146</v>
      </c>
      <c r="I347" s="29" t="s">
        <v>212</v>
      </c>
      <c r="J347" s="29" t="s">
        <v>212</v>
      </c>
      <c r="K347" s="29" t="s">
        <v>212</v>
      </c>
      <c r="L347" s="115" t="s">
        <v>146</v>
      </c>
      <c r="M347" s="115"/>
      <c r="N347" s="116"/>
      <c r="O347" s="116"/>
      <c r="P347" s="29" t="s">
        <v>146</v>
      </c>
      <c r="Q347" s="115" t="s">
        <v>146</v>
      </c>
      <c r="R347" s="115"/>
      <c r="S347" s="31"/>
    </row>
    <row r="348" spans="1:19" ht="11.85" customHeight="1" x14ac:dyDescent="0.2">
      <c r="A348" s="113" t="s">
        <v>365</v>
      </c>
      <c r="B348" s="114"/>
      <c r="C348" s="114"/>
      <c r="D348" s="114"/>
      <c r="E348" s="114"/>
      <c r="F348" s="30"/>
      <c r="G348" s="28">
        <v>0</v>
      </c>
      <c r="H348" s="29" t="s">
        <v>146</v>
      </c>
      <c r="I348" s="29" t="s">
        <v>212</v>
      </c>
      <c r="J348" s="29" t="s">
        <v>212</v>
      </c>
      <c r="K348" s="29" t="s">
        <v>212</v>
      </c>
      <c r="L348" s="115" t="s">
        <v>146</v>
      </c>
      <c r="M348" s="115"/>
      <c r="N348" s="116"/>
      <c r="O348" s="116"/>
      <c r="P348" s="29" t="s">
        <v>146</v>
      </c>
      <c r="Q348" s="115" t="s">
        <v>146</v>
      </c>
      <c r="R348" s="115"/>
      <c r="S348" s="31"/>
    </row>
    <row r="349" spans="1:19" ht="11.1" customHeight="1" x14ac:dyDescent="0.2">
      <c r="A349" s="122" t="s">
        <v>344</v>
      </c>
      <c r="B349" s="123"/>
      <c r="C349" s="123"/>
      <c r="D349" s="123"/>
      <c r="E349" s="123"/>
      <c r="F349" s="34">
        <v>0</v>
      </c>
      <c r="G349" s="34">
        <v>0</v>
      </c>
      <c r="H349" s="29">
        <v>386690.49</v>
      </c>
      <c r="I349" s="29">
        <v>600571875.91999996</v>
      </c>
      <c r="J349" s="29">
        <v>600571875.91999996</v>
      </c>
      <c r="K349" s="29">
        <v>586012138.00999999</v>
      </c>
      <c r="L349" s="115" t="s">
        <v>677</v>
      </c>
      <c r="M349" s="115"/>
      <c r="N349" s="124"/>
      <c r="O349" s="124"/>
      <c r="P349" s="29">
        <v>54806507.270000003</v>
      </c>
      <c r="Q349" s="115">
        <v>60315417.509999998</v>
      </c>
      <c r="R349" s="115"/>
      <c r="S349" s="31"/>
    </row>
    <row r="350" spans="1:19" ht="11.85" customHeight="1" x14ac:dyDescent="0.2">
      <c r="A350" s="125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126"/>
      <c r="O350" s="127">
        <v>-5508910.2400000002</v>
      </c>
      <c r="P350" s="128"/>
      <c r="Q350" s="128"/>
      <c r="R350" s="128"/>
      <c r="S350" s="129"/>
    </row>
    <row r="351" spans="1:19" ht="31.7" customHeight="1" x14ac:dyDescent="0.2">
      <c r="A351" s="130" t="s">
        <v>368</v>
      </c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</row>
    <row r="352" spans="1:19" ht="73.5" customHeight="1" x14ac:dyDescent="0.2"/>
    <row r="353" spans="1:19" ht="73.5" customHeight="1" x14ac:dyDescent="0.2"/>
    <row r="354" spans="1:19" ht="73.5" customHeight="1" x14ac:dyDescent="0.2"/>
    <row r="355" spans="1:19" ht="59.65" customHeight="1" x14ac:dyDescent="0.2"/>
    <row r="356" spans="1:19" ht="58.9" customHeight="1" thickBot="1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</row>
  </sheetData>
  <mergeCells count="1160">
    <mergeCell ref="A350:N350"/>
    <mergeCell ref="O350:S350"/>
    <mergeCell ref="A351:S351"/>
    <mergeCell ref="A348:E348"/>
    <mergeCell ref="L348:M348"/>
    <mergeCell ref="N348:O348"/>
    <mergeCell ref="Q348:R348"/>
    <mergeCell ref="A349:E349"/>
    <mergeCell ref="L349:M349"/>
    <mergeCell ref="N349:O349"/>
    <mergeCell ref="Q349:R349"/>
    <mergeCell ref="A345:E345"/>
    <mergeCell ref="L345:M345"/>
    <mergeCell ref="N345:O345"/>
    <mergeCell ref="Q345:R345"/>
    <mergeCell ref="A346:S346"/>
    <mergeCell ref="B347:E347"/>
    <mergeCell ref="L347:M347"/>
    <mergeCell ref="N347:O347"/>
    <mergeCell ref="Q347:R347"/>
    <mergeCell ref="A342:E342"/>
    <mergeCell ref="L342:M342"/>
    <mergeCell ref="N342:O342"/>
    <mergeCell ref="Q342:R342"/>
    <mergeCell ref="A343:S343"/>
    <mergeCell ref="B344:E344"/>
    <mergeCell ref="L344:M344"/>
    <mergeCell ref="N344:O344"/>
    <mergeCell ref="Q344:R344"/>
    <mergeCell ref="A340:E340"/>
    <mergeCell ref="L340:M340"/>
    <mergeCell ref="N340:O340"/>
    <mergeCell ref="Q340:R340"/>
    <mergeCell ref="B341:E341"/>
    <mergeCell ref="L341:M341"/>
    <mergeCell ref="N341:O341"/>
    <mergeCell ref="Q341:R341"/>
    <mergeCell ref="A338:D338"/>
    <mergeCell ref="E338:S338"/>
    <mergeCell ref="B339:E339"/>
    <mergeCell ref="L339:M339"/>
    <mergeCell ref="N339:O339"/>
    <mergeCell ref="Q339:R339"/>
    <mergeCell ref="B336:E336"/>
    <mergeCell ref="L336:M336"/>
    <mergeCell ref="N336:O336"/>
    <mergeCell ref="Q336:R336"/>
    <mergeCell ref="A337:E337"/>
    <mergeCell ref="L337:M337"/>
    <mergeCell ref="N337:O337"/>
    <mergeCell ref="Q337:R337"/>
    <mergeCell ref="A334:E334"/>
    <mergeCell ref="L334:M334"/>
    <mergeCell ref="N334:O334"/>
    <mergeCell ref="Q334:R334"/>
    <mergeCell ref="A335:D335"/>
    <mergeCell ref="E335:S335"/>
    <mergeCell ref="A332:D332"/>
    <mergeCell ref="E332:S332"/>
    <mergeCell ref="B333:E333"/>
    <mergeCell ref="L333:M333"/>
    <mergeCell ref="N333:O333"/>
    <mergeCell ref="Q333:R333"/>
    <mergeCell ref="B330:E330"/>
    <mergeCell ref="L330:M330"/>
    <mergeCell ref="N330:O330"/>
    <mergeCell ref="Q330:R330"/>
    <mergeCell ref="A331:E331"/>
    <mergeCell ref="L331:M331"/>
    <mergeCell ref="N331:O331"/>
    <mergeCell ref="Q331:R331"/>
    <mergeCell ref="A328:E328"/>
    <mergeCell ref="L328:M328"/>
    <mergeCell ref="N328:O328"/>
    <mergeCell ref="Q328:R328"/>
    <mergeCell ref="A329:D329"/>
    <mergeCell ref="E329:S329"/>
    <mergeCell ref="A326:D326"/>
    <mergeCell ref="E326:S326"/>
    <mergeCell ref="B327:E327"/>
    <mergeCell ref="L327:M327"/>
    <mergeCell ref="N327:O327"/>
    <mergeCell ref="Q327:R327"/>
    <mergeCell ref="B324:E324"/>
    <mergeCell ref="L324:M324"/>
    <mergeCell ref="N324:O324"/>
    <mergeCell ref="Q324:R324"/>
    <mergeCell ref="A325:E325"/>
    <mergeCell ref="L325:M325"/>
    <mergeCell ref="N325:O325"/>
    <mergeCell ref="Q325:R325"/>
    <mergeCell ref="A322:E322"/>
    <mergeCell ref="L322:M322"/>
    <mergeCell ref="N322:O322"/>
    <mergeCell ref="Q322:R322"/>
    <mergeCell ref="A323:D323"/>
    <mergeCell ref="E323:S323"/>
    <mergeCell ref="A320:D320"/>
    <mergeCell ref="E320:S320"/>
    <mergeCell ref="B321:E321"/>
    <mergeCell ref="L321:M321"/>
    <mergeCell ref="N321:O321"/>
    <mergeCell ref="Q321:R321"/>
    <mergeCell ref="B318:E318"/>
    <mergeCell ref="L318:M318"/>
    <mergeCell ref="N318:O318"/>
    <mergeCell ref="Q318:R318"/>
    <mergeCell ref="A319:E319"/>
    <mergeCell ref="L319:M319"/>
    <mergeCell ref="N319:O319"/>
    <mergeCell ref="Q319:R319"/>
    <mergeCell ref="A316:E316"/>
    <mergeCell ref="L316:M316"/>
    <mergeCell ref="N316:O316"/>
    <mergeCell ref="Q316:R316"/>
    <mergeCell ref="A317:D317"/>
    <mergeCell ref="E317:S317"/>
    <mergeCell ref="A314:D314"/>
    <mergeCell ref="E314:S314"/>
    <mergeCell ref="B315:E315"/>
    <mergeCell ref="L315:M315"/>
    <mergeCell ref="N315:O315"/>
    <mergeCell ref="Q315:R315"/>
    <mergeCell ref="B312:E312"/>
    <mergeCell ref="L312:M312"/>
    <mergeCell ref="N312:O312"/>
    <mergeCell ref="Q312:R312"/>
    <mergeCell ref="A313:E313"/>
    <mergeCell ref="L313:M313"/>
    <mergeCell ref="N313:O313"/>
    <mergeCell ref="Q313:R313"/>
    <mergeCell ref="A310:E310"/>
    <mergeCell ref="L310:M310"/>
    <mergeCell ref="N310:O310"/>
    <mergeCell ref="Q310:R310"/>
    <mergeCell ref="A311:D311"/>
    <mergeCell ref="E311:S311"/>
    <mergeCell ref="A308:D308"/>
    <mergeCell ref="E308:S308"/>
    <mergeCell ref="B309:E309"/>
    <mergeCell ref="L309:M309"/>
    <mergeCell ref="N309:O309"/>
    <mergeCell ref="Q309:R309"/>
    <mergeCell ref="B306:E306"/>
    <mergeCell ref="L306:M306"/>
    <mergeCell ref="N306:O306"/>
    <mergeCell ref="Q306:R306"/>
    <mergeCell ref="A307:E307"/>
    <mergeCell ref="L307:M307"/>
    <mergeCell ref="N307:O307"/>
    <mergeCell ref="Q307:R307"/>
    <mergeCell ref="A304:E304"/>
    <mergeCell ref="L304:M304"/>
    <mergeCell ref="N304:O304"/>
    <mergeCell ref="Q304:R304"/>
    <mergeCell ref="A305:D305"/>
    <mergeCell ref="E305:S305"/>
    <mergeCell ref="A302:D302"/>
    <mergeCell ref="E302:S302"/>
    <mergeCell ref="B303:E303"/>
    <mergeCell ref="L303:M303"/>
    <mergeCell ref="N303:O303"/>
    <mergeCell ref="Q303:R303"/>
    <mergeCell ref="B300:E300"/>
    <mergeCell ref="L300:M300"/>
    <mergeCell ref="N300:O300"/>
    <mergeCell ref="Q300:R300"/>
    <mergeCell ref="A301:E301"/>
    <mergeCell ref="L301:M301"/>
    <mergeCell ref="N301:O301"/>
    <mergeCell ref="Q301:R301"/>
    <mergeCell ref="A298:E298"/>
    <mergeCell ref="L298:M298"/>
    <mergeCell ref="N298:O298"/>
    <mergeCell ref="Q298:R298"/>
    <mergeCell ref="A299:D299"/>
    <mergeCell ref="E299:S299"/>
    <mergeCell ref="A296:D296"/>
    <mergeCell ref="E296:S296"/>
    <mergeCell ref="B297:E297"/>
    <mergeCell ref="L297:M297"/>
    <mergeCell ref="N297:O297"/>
    <mergeCell ref="Q297:R297"/>
    <mergeCell ref="B294:E294"/>
    <mergeCell ref="L294:M294"/>
    <mergeCell ref="N294:O294"/>
    <mergeCell ref="Q294:R294"/>
    <mergeCell ref="A295:E295"/>
    <mergeCell ref="L295:M295"/>
    <mergeCell ref="N295:O295"/>
    <mergeCell ref="Q295:R295"/>
    <mergeCell ref="A292:E292"/>
    <mergeCell ref="L292:M292"/>
    <mergeCell ref="N292:O292"/>
    <mergeCell ref="Q292:R292"/>
    <mergeCell ref="A293:D293"/>
    <mergeCell ref="E293:S293"/>
    <mergeCell ref="A290:D290"/>
    <mergeCell ref="E290:S290"/>
    <mergeCell ref="B291:E291"/>
    <mergeCell ref="L291:M291"/>
    <mergeCell ref="N291:O291"/>
    <mergeCell ref="Q291:R291"/>
    <mergeCell ref="B288:E288"/>
    <mergeCell ref="L288:M288"/>
    <mergeCell ref="N288:O288"/>
    <mergeCell ref="Q288:R288"/>
    <mergeCell ref="A289:E289"/>
    <mergeCell ref="L289:M289"/>
    <mergeCell ref="N289:O289"/>
    <mergeCell ref="Q289:R289"/>
    <mergeCell ref="A286:E286"/>
    <mergeCell ref="L286:M286"/>
    <mergeCell ref="N286:O286"/>
    <mergeCell ref="Q286:R286"/>
    <mergeCell ref="A287:D287"/>
    <mergeCell ref="E287:S287"/>
    <mergeCell ref="A284:D284"/>
    <mergeCell ref="E284:S284"/>
    <mergeCell ref="B285:E285"/>
    <mergeCell ref="L285:M285"/>
    <mergeCell ref="N285:O285"/>
    <mergeCell ref="Q285:R285"/>
    <mergeCell ref="B282:E282"/>
    <mergeCell ref="L282:M282"/>
    <mergeCell ref="N282:O282"/>
    <mergeCell ref="Q282:R282"/>
    <mergeCell ref="A283:E283"/>
    <mergeCell ref="L283:M283"/>
    <mergeCell ref="N283:O283"/>
    <mergeCell ref="Q283:R283"/>
    <mergeCell ref="A280:E280"/>
    <mergeCell ref="L280:M280"/>
    <mergeCell ref="N280:O280"/>
    <mergeCell ref="Q280:R280"/>
    <mergeCell ref="A281:D281"/>
    <mergeCell ref="E281:S281"/>
    <mergeCell ref="A278:D278"/>
    <mergeCell ref="E278:S278"/>
    <mergeCell ref="B279:E279"/>
    <mergeCell ref="L279:M279"/>
    <mergeCell ref="N279:O279"/>
    <mergeCell ref="Q279:R279"/>
    <mergeCell ref="B276:E276"/>
    <mergeCell ref="L276:M276"/>
    <mergeCell ref="N276:O276"/>
    <mergeCell ref="Q276:R276"/>
    <mergeCell ref="A277:E277"/>
    <mergeCell ref="L277:M277"/>
    <mergeCell ref="N277:O277"/>
    <mergeCell ref="Q277:R277"/>
    <mergeCell ref="A274:E274"/>
    <mergeCell ref="L274:M274"/>
    <mergeCell ref="N274:O274"/>
    <mergeCell ref="Q274:R274"/>
    <mergeCell ref="A275:D275"/>
    <mergeCell ref="E275:S275"/>
    <mergeCell ref="A272:D272"/>
    <mergeCell ref="E272:S272"/>
    <mergeCell ref="B273:E273"/>
    <mergeCell ref="L273:M273"/>
    <mergeCell ref="N273:O273"/>
    <mergeCell ref="Q273:R273"/>
    <mergeCell ref="B270:E270"/>
    <mergeCell ref="L270:M270"/>
    <mergeCell ref="N270:O270"/>
    <mergeCell ref="Q270:R270"/>
    <mergeCell ref="A271:E271"/>
    <mergeCell ref="L271:M271"/>
    <mergeCell ref="N271:O271"/>
    <mergeCell ref="Q271:R271"/>
    <mergeCell ref="A268:E268"/>
    <mergeCell ref="L268:M268"/>
    <mergeCell ref="N268:O268"/>
    <mergeCell ref="Q268:R268"/>
    <mergeCell ref="A269:D269"/>
    <mergeCell ref="E269:S269"/>
    <mergeCell ref="A266:D266"/>
    <mergeCell ref="E266:S266"/>
    <mergeCell ref="B267:E267"/>
    <mergeCell ref="L267:M267"/>
    <mergeCell ref="N267:O267"/>
    <mergeCell ref="Q267:R267"/>
    <mergeCell ref="B264:E264"/>
    <mergeCell ref="L264:M264"/>
    <mergeCell ref="N264:O264"/>
    <mergeCell ref="Q264:R264"/>
    <mergeCell ref="A265:E265"/>
    <mergeCell ref="L265:M265"/>
    <mergeCell ref="N265:O265"/>
    <mergeCell ref="Q265:R265"/>
    <mergeCell ref="A262:E262"/>
    <mergeCell ref="L262:M262"/>
    <mergeCell ref="N262:O262"/>
    <mergeCell ref="Q262:R262"/>
    <mergeCell ref="A263:D263"/>
    <mergeCell ref="E263:S263"/>
    <mergeCell ref="A260:D260"/>
    <mergeCell ref="E260:S260"/>
    <mergeCell ref="B261:E261"/>
    <mergeCell ref="L261:M261"/>
    <mergeCell ref="N261:O261"/>
    <mergeCell ref="Q261:R261"/>
    <mergeCell ref="B258:E258"/>
    <mergeCell ref="L258:M258"/>
    <mergeCell ref="N258:O258"/>
    <mergeCell ref="Q258:R258"/>
    <mergeCell ref="A259:E259"/>
    <mergeCell ref="L259:M259"/>
    <mergeCell ref="N259:O259"/>
    <mergeCell ref="Q259:R259"/>
    <mergeCell ref="A256:E256"/>
    <mergeCell ref="L256:M256"/>
    <mergeCell ref="N256:O256"/>
    <mergeCell ref="Q256:R256"/>
    <mergeCell ref="A257:D257"/>
    <mergeCell ref="E257:S257"/>
    <mergeCell ref="A254:D254"/>
    <mergeCell ref="E254:S254"/>
    <mergeCell ref="B255:E255"/>
    <mergeCell ref="L255:M255"/>
    <mergeCell ref="N255:O255"/>
    <mergeCell ref="Q255:R255"/>
    <mergeCell ref="B252:E252"/>
    <mergeCell ref="L252:M252"/>
    <mergeCell ref="N252:O252"/>
    <mergeCell ref="Q252:R252"/>
    <mergeCell ref="A253:E253"/>
    <mergeCell ref="L253:M253"/>
    <mergeCell ref="N253:O253"/>
    <mergeCell ref="Q253:R253"/>
    <mergeCell ref="A250:E250"/>
    <mergeCell ref="L250:M250"/>
    <mergeCell ref="N250:O250"/>
    <mergeCell ref="Q250:R250"/>
    <mergeCell ref="A251:D251"/>
    <mergeCell ref="E251:S251"/>
    <mergeCell ref="A248:D248"/>
    <mergeCell ref="E248:S248"/>
    <mergeCell ref="B249:E249"/>
    <mergeCell ref="L249:M249"/>
    <mergeCell ref="N249:O249"/>
    <mergeCell ref="Q249:R249"/>
    <mergeCell ref="B246:E246"/>
    <mergeCell ref="L246:M246"/>
    <mergeCell ref="N246:O246"/>
    <mergeCell ref="Q246:R246"/>
    <mergeCell ref="A247:E247"/>
    <mergeCell ref="L247:M247"/>
    <mergeCell ref="N247:O247"/>
    <mergeCell ref="Q247:R247"/>
    <mergeCell ref="A244:E244"/>
    <mergeCell ref="L244:M244"/>
    <mergeCell ref="N244:O244"/>
    <mergeCell ref="Q244:R244"/>
    <mergeCell ref="A245:D245"/>
    <mergeCell ref="E245:S245"/>
    <mergeCell ref="A242:D242"/>
    <mergeCell ref="E242:S242"/>
    <mergeCell ref="B243:E243"/>
    <mergeCell ref="L243:M243"/>
    <mergeCell ref="N243:O243"/>
    <mergeCell ref="Q243:R243"/>
    <mergeCell ref="B240:E240"/>
    <mergeCell ref="L240:M240"/>
    <mergeCell ref="N240:O240"/>
    <mergeCell ref="Q240:R240"/>
    <mergeCell ref="A241:E241"/>
    <mergeCell ref="L241:M241"/>
    <mergeCell ref="N241:O241"/>
    <mergeCell ref="Q241:R241"/>
    <mergeCell ref="A238:E238"/>
    <mergeCell ref="L238:M238"/>
    <mergeCell ref="N238:O238"/>
    <mergeCell ref="Q238:R238"/>
    <mergeCell ref="A239:D239"/>
    <mergeCell ref="E239:S239"/>
    <mergeCell ref="A236:D236"/>
    <mergeCell ref="E236:S236"/>
    <mergeCell ref="B237:E237"/>
    <mergeCell ref="L237:M237"/>
    <mergeCell ref="N237:O237"/>
    <mergeCell ref="Q237:R237"/>
    <mergeCell ref="B234:E234"/>
    <mergeCell ref="L234:M234"/>
    <mergeCell ref="N234:O234"/>
    <mergeCell ref="Q234:R234"/>
    <mergeCell ref="A235:E235"/>
    <mergeCell ref="L235:M235"/>
    <mergeCell ref="N235:O235"/>
    <mergeCell ref="Q235:R235"/>
    <mergeCell ref="A232:E232"/>
    <mergeCell ref="L232:M232"/>
    <mergeCell ref="N232:O232"/>
    <mergeCell ref="Q232:R232"/>
    <mergeCell ref="A233:D233"/>
    <mergeCell ref="E233:S233"/>
    <mergeCell ref="A230:D230"/>
    <mergeCell ref="E230:S230"/>
    <mergeCell ref="B231:E231"/>
    <mergeCell ref="L231:M231"/>
    <mergeCell ref="N231:O231"/>
    <mergeCell ref="Q231:R231"/>
    <mergeCell ref="B228:E228"/>
    <mergeCell ref="L228:M228"/>
    <mergeCell ref="N228:O228"/>
    <mergeCell ref="Q228:R228"/>
    <mergeCell ref="A229:E229"/>
    <mergeCell ref="L229:M229"/>
    <mergeCell ref="N229:O229"/>
    <mergeCell ref="Q229:R229"/>
    <mergeCell ref="A226:E226"/>
    <mergeCell ref="L226:M226"/>
    <mergeCell ref="N226:O226"/>
    <mergeCell ref="Q226:R226"/>
    <mergeCell ref="A227:D227"/>
    <mergeCell ref="E227:S227"/>
    <mergeCell ref="A224:D224"/>
    <mergeCell ref="E224:S224"/>
    <mergeCell ref="B225:E225"/>
    <mergeCell ref="L225:M225"/>
    <mergeCell ref="N225:O225"/>
    <mergeCell ref="Q225:R225"/>
    <mergeCell ref="B222:E222"/>
    <mergeCell ref="L222:M222"/>
    <mergeCell ref="N222:O222"/>
    <mergeCell ref="Q222:R222"/>
    <mergeCell ref="A223:E223"/>
    <mergeCell ref="L223:M223"/>
    <mergeCell ref="N223:O223"/>
    <mergeCell ref="Q223:R223"/>
    <mergeCell ref="A220:E220"/>
    <mergeCell ref="L220:M220"/>
    <mergeCell ref="N220:O220"/>
    <mergeCell ref="Q220:R220"/>
    <mergeCell ref="A221:D221"/>
    <mergeCell ref="E221:S221"/>
    <mergeCell ref="A218:D218"/>
    <mergeCell ref="E218:S218"/>
    <mergeCell ref="B219:E219"/>
    <mergeCell ref="L219:M219"/>
    <mergeCell ref="N219:O219"/>
    <mergeCell ref="Q219:R219"/>
    <mergeCell ref="B216:E216"/>
    <mergeCell ref="L216:M216"/>
    <mergeCell ref="N216:O216"/>
    <mergeCell ref="Q216:R216"/>
    <mergeCell ref="A217:E217"/>
    <mergeCell ref="L217:M217"/>
    <mergeCell ref="N217:O217"/>
    <mergeCell ref="Q217:R217"/>
    <mergeCell ref="A214:E214"/>
    <mergeCell ref="L214:M214"/>
    <mergeCell ref="N214:O214"/>
    <mergeCell ref="Q214:R214"/>
    <mergeCell ref="A215:D215"/>
    <mergeCell ref="E215:S215"/>
    <mergeCell ref="A212:D212"/>
    <mergeCell ref="E212:S212"/>
    <mergeCell ref="B213:E213"/>
    <mergeCell ref="L213:M213"/>
    <mergeCell ref="N213:O213"/>
    <mergeCell ref="Q213:R213"/>
    <mergeCell ref="B210:E210"/>
    <mergeCell ref="L210:M210"/>
    <mergeCell ref="N210:O210"/>
    <mergeCell ref="Q210:R210"/>
    <mergeCell ref="A211:E211"/>
    <mergeCell ref="L211:M211"/>
    <mergeCell ref="N211:O211"/>
    <mergeCell ref="Q211:R211"/>
    <mergeCell ref="A208:E208"/>
    <mergeCell ref="L208:M208"/>
    <mergeCell ref="N208:O208"/>
    <mergeCell ref="Q208:R208"/>
    <mergeCell ref="A209:D209"/>
    <mergeCell ref="E209:S209"/>
    <mergeCell ref="A206:D206"/>
    <mergeCell ref="E206:S206"/>
    <mergeCell ref="B207:E207"/>
    <mergeCell ref="L207:M207"/>
    <mergeCell ref="N207:O207"/>
    <mergeCell ref="Q207:R207"/>
    <mergeCell ref="B204:E204"/>
    <mergeCell ref="L204:M204"/>
    <mergeCell ref="N204:O204"/>
    <mergeCell ref="Q204:R204"/>
    <mergeCell ref="A205:E205"/>
    <mergeCell ref="L205:M205"/>
    <mergeCell ref="N205:O205"/>
    <mergeCell ref="Q205:R205"/>
    <mergeCell ref="A202:E202"/>
    <mergeCell ref="L202:M202"/>
    <mergeCell ref="N202:O202"/>
    <mergeCell ref="Q202:R202"/>
    <mergeCell ref="A203:D203"/>
    <mergeCell ref="E203:S203"/>
    <mergeCell ref="A200:D200"/>
    <mergeCell ref="E200:S200"/>
    <mergeCell ref="B201:E201"/>
    <mergeCell ref="L201:M201"/>
    <mergeCell ref="N201:O201"/>
    <mergeCell ref="Q201:R201"/>
    <mergeCell ref="B198:E198"/>
    <mergeCell ref="L198:M198"/>
    <mergeCell ref="N198:O198"/>
    <mergeCell ref="Q198:R198"/>
    <mergeCell ref="A199:E199"/>
    <mergeCell ref="L199:M199"/>
    <mergeCell ref="N199:O199"/>
    <mergeCell ref="Q199:R199"/>
    <mergeCell ref="A196:E196"/>
    <mergeCell ref="L196:M196"/>
    <mergeCell ref="N196:O196"/>
    <mergeCell ref="Q196:R196"/>
    <mergeCell ref="A197:D197"/>
    <mergeCell ref="E197:S197"/>
    <mergeCell ref="A194:D194"/>
    <mergeCell ref="E194:S194"/>
    <mergeCell ref="B195:E195"/>
    <mergeCell ref="L195:M195"/>
    <mergeCell ref="N195:O195"/>
    <mergeCell ref="Q195:R195"/>
    <mergeCell ref="B192:E192"/>
    <mergeCell ref="L192:M192"/>
    <mergeCell ref="N192:O192"/>
    <mergeCell ref="Q192:R192"/>
    <mergeCell ref="A193:E193"/>
    <mergeCell ref="L193:M193"/>
    <mergeCell ref="N193:O193"/>
    <mergeCell ref="Q193:R193"/>
    <mergeCell ref="A190:E190"/>
    <mergeCell ref="L190:M190"/>
    <mergeCell ref="N190:O190"/>
    <mergeCell ref="Q190:R190"/>
    <mergeCell ref="A191:D191"/>
    <mergeCell ref="E191:S191"/>
    <mergeCell ref="A188:D188"/>
    <mergeCell ref="E188:S188"/>
    <mergeCell ref="B189:E189"/>
    <mergeCell ref="L189:M189"/>
    <mergeCell ref="N189:O189"/>
    <mergeCell ref="Q189:R189"/>
    <mergeCell ref="B186:E186"/>
    <mergeCell ref="L186:M186"/>
    <mergeCell ref="N186:O186"/>
    <mergeCell ref="Q186:R186"/>
    <mergeCell ref="A187:E187"/>
    <mergeCell ref="L187:M187"/>
    <mergeCell ref="N187:O187"/>
    <mergeCell ref="Q187:R187"/>
    <mergeCell ref="A184:E184"/>
    <mergeCell ref="L184:M184"/>
    <mergeCell ref="N184:O184"/>
    <mergeCell ref="Q184:R184"/>
    <mergeCell ref="A185:D185"/>
    <mergeCell ref="E185:S185"/>
    <mergeCell ref="A182:D182"/>
    <mergeCell ref="E182:S182"/>
    <mergeCell ref="B183:E183"/>
    <mergeCell ref="L183:M183"/>
    <mergeCell ref="N183:O183"/>
    <mergeCell ref="Q183:R183"/>
    <mergeCell ref="B180:E180"/>
    <mergeCell ref="L180:M180"/>
    <mergeCell ref="N180:O180"/>
    <mergeCell ref="Q180:R180"/>
    <mergeCell ref="A181:E181"/>
    <mergeCell ref="L181:M181"/>
    <mergeCell ref="N181:O181"/>
    <mergeCell ref="Q181:R181"/>
    <mergeCell ref="A178:E178"/>
    <mergeCell ref="L178:M178"/>
    <mergeCell ref="N178:O178"/>
    <mergeCell ref="Q178:R178"/>
    <mergeCell ref="A179:D179"/>
    <mergeCell ref="E179:S179"/>
    <mergeCell ref="A176:D176"/>
    <mergeCell ref="E176:S176"/>
    <mergeCell ref="B177:E177"/>
    <mergeCell ref="L177:M177"/>
    <mergeCell ref="N177:O177"/>
    <mergeCell ref="Q177:R177"/>
    <mergeCell ref="B174:E174"/>
    <mergeCell ref="L174:M174"/>
    <mergeCell ref="N174:O174"/>
    <mergeCell ref="Q174:R174"/>
    <mergeCell ref="A175:E175"/>
    <mergeCell ref="L175:M175"/>
    <mergeCell ref="N175:O175"/>
    <mergeCell ref="Q175:R175"/>
    <mergeCell ref="A172:E172"/>
    <mergeCell ref="L172:M172"/>
    <mergeCell ref="N172:O172"/>
    <mergeCell ref="Q172:R172"/>
    <mergeCell ref="A173:D173"/>
    <mergeCell ref="E173:S173"/>
    <mergeCell ref="A170:D170"/>
    <mergeCell ref="E170:S170"/>
    <mergeCell ref="B171:E171"/>
    <mergeCell ref="L171:M171"/>
    <mergeCell ref="N171:O171"/>
    <mergeCell ref="Q171:R171"/>
    <mergeCell ref="B168:E168"/>
    <mergeCell ref="L168:M168"/>
    <mergeCell ref="N168:O168"/>
    <mergeCell ref="Q168:R168"/>
    <mergeCell ref="A169:E169"/>
    <mergeCell ref="L169:M169"/>
    <mergeCell ref="N169:O169"/>
    <mergeCell ref="Q169:R169"/>
    <mergeCell ref="A166:E166"/>
    <mergeCell ref="L166:M166"/>
    <mergeCell ref="N166:O166"/>
    <mergeCell ref="Q166:R166"/>
    <mergeCell ref="A167:D167"/>
    <mergeCell ref="E167:S167"/>
    <mergeCell ref="A164:D164"/>
    <mergeCell ref="E164:S164"/>
    <mergeCell ref="B165:E165"/>
    <mergeCell ref="L165:M165"/>
    <mergeCell ref="N165:O165"/>
    <mergeCell ref="Q165:R165"/>
    <mergeCell ref="B162:E162"/>
    <mergeCell ref="L162:M162"/>
    <mergeCell ref="N162:O162"/>
    <mergeCell ref="Q162:R162"/>
    <mergeCell ref="A163:E163"/>
    <mergeCell ref="L163:M163"/>
    <mergeCell ref="N163:O163"/>
    <mergeCell ref="Q163:R163"/>
    <mergeCell ref="A160:E160"/>
    <mergeCell ref="L160:M160"/>
    <mergeCell ref="N160:O160"/>
    <mergeCell ref="Q160:R160"/>
    <mergeCell ref="A161:D161"/>
    <mergeCell ref="E161:S161"/>
    <mergeCell ref="A158:D158"/>
    <mergeCell ref="E158:S158"/>
    <mergeCell ref="B159:E159"/>
    <mergeCell ref="L159:M159"/>
    <mergeCell ref="N159:O159"/>
    <mergeCell ref="Q159:R159"/>
    <mergeCell ref="B156:E156"/>
    <mergeCell ref="L156:M156"/>
    <mergeCell ref="N156:O156"/>
    <mergeCell ref="Q156:R156"/>
    <mergeCell ref="A157:E157"/>
    <mergeCell ref="L157:M157"/>
    <mergeCell ref="N157:O157"/>
    <mergeCell ref="Q157:R157"/>
    <mergeCell ref="A154:E154"/>
    <mergeCell ref="L154:M154"/>
    <mergeCell ref="N154:O154"/>
    <mergeCell ref="Q154:R154"/>
    <mergeCell ref="A155:D155"/>
    <mergeCell ref="E155:S155"/>
    <mergeCell ref="A152:D152"/>
    <mergeCell ref="E152:S152"/>
    <mergeCell ref="B153:E153"/>
    <mergeCell ref="L153:M153"/>
    <mergeCell ref="N153:O153"/>
    <mergeCell ref="Q153:R153"/>
    <mergeCell ref="B150:E150"/>
    <mergeCell ref="L150:M150"/>
    <mergeCell ref="N150:O150"/>
    <mergeCell ref="Q150:R150"/>
    <mergeCell ref="A151:E151"/>
    <mergeCell ref="L151:M151"/>
    <mergeCell ref="N151:O151"/>
    <mergeCell ref="Q151:R151"/>
    <mergeCell ref="A148:E148"/>
    <mergeCell ref="L148:M148"/>
    <mergeCell ref="N148:O148"/>
    <mergeCell ref="Q148:R148"/>
    <mergeCell ref="A149:D149"/>
    <mergeCell ref="E149:S149"/>
    <mergeCell ref="A146:D146"/>
    <mergeCell ref="E146:S146"/>
    <mergeCell ref="B147:E147"/>
    <mergeCell ref="L147:M147"/>
    <mergeCell ref="N147:O147"/>
    <mergeCell ref="Q147:R147"/>
    <mergeCell ref="B144:E144"/>
    <mergeCell ref="L144:M144"/>
    <mergeCell ref="N144:O144"/>
    <mergeCell ref="Q144:R144"/>
    <mergeCell ref="A145:E145"/>
    <mergeCell ref="L145:M145"/>
    <mergeCell ref="N145:O145"/>
    <mergeCell ref="Q145:R145"/>
    <mergeCell ref="A142:E142"/>
    <mergeCell ref="L142:M142"/>
    <mergeCell ref="N142:O142"/>
    <mergeCell ref="Q142:R142"/>
    <mergeCell ref="A143:D143"/>
    <mergeCell ref="E143:S143"/>
    <mergeCell ref="A140:D140"/>
    <mergeCell ref="E140:S140"/>
    <mergeCell ref="B141:E141"/>
    <mergeCell ref="L141:M141"/>
    <mergeCell ref="N141:O141"/>
    <mergeCell ref="Q141:R141"/>
    <mergeCell ref="B138:E138"/>
    <mergeCell ref="L138:M138"/>
    <mergeCell ref="N138:O138"/>
    <mergeCell ref="Q138:R138"/>
    <mergeCell ref="A139:E139"/>
    <mergeCell ref="L139:M139"/>
    <mergeCell ref="N139:O139"/>
    <mergeCell ref="Q139:R139"/>
    <mergeCell ref="A136:E136"/>
    <mergeCell ref="L136:M136"/>
    <mergeCell ref="N136:O136"/>
    <mergeCell ref="Q136:R136"/>
    <mergeCell ref="A137:D137"/>
    <mergeCell ref="E137:S137"/>
    <mergeCell ref="A134:D134"/>
    <mergeCell ref="E134:S134"/>
    <mergeCell ref="B135:E135"/>
    <mergeCell ref="L135:M135"/>
    <mergeCell ref="N135:O135"/>
    <mergeCell ref="Q135:R135"/>
    <mergeCell ref="B132:E132"/>
    <mergeCell ref="L132:M132"/>
    <mergeCell ref="N132:O132"/>
    <mergeCell ref="Q132:R132"/>
    <mergeCell ref="A133:E133"/>
    <mergeCell ref="L133:M133"/>
    <mergeCell ref="N133:O133"/>
    <mergeCell ref="Q133:R133"/>
    <mergeCell ref="A130:E130"/>
    <mergeCell ref="L130:M130"/>
    <mergeCell ref="N130:O130"/>
    <mergeCell ref="Q130:R130"/>
    <mergeCell ref="A131:D131"/>
    <mergeCell ref="E131:S131"/>
    <mergeCell ref="A128:D128"/>
    <mergeCell ref="E128:S128"/>
    <mergeCell ref="B129:E129"/>
    <mergeCell ref="L129:M129"/>
    <mergeCell ref="N129:O129"/>
    <mergeCell ref="Q129:R129"/>
    <mergeCell ref="B126:E126"/>
    <mergeCell ref="L126:M126"/>
    <mergeCell ref="N126:O126"/>
    <mergeCell ref="Q126:R126"/>
    <mergeCell ref="A127:E127"/>
    <mergeCell ref="L127:M127"/>
    <mergeCell ref="N127:O127"/>
    <mergeCell ref="Q127:R127"/>
    <mergeCell ref="A124:E124"/>
    <mergeCell ref="L124:M124"/>
    <mergeCell ref="N124:O124"/>
    <mergeCell ref="Q124:R124"/>
    <mergeCell ref="A125:D125"/>
    <mergeCell ref="E125:S125"/>
    <mergeCell ref="A122:D122"/>
    <mergeCell ref="E122:S122"/>
    <mergeCell ref="B123:E123"/>
    <mergeCell ref="L123:M123"/>
    <mergeCell ref="N123:O123"/>
    <mergeCell ref="Q123:R123"/>
    <mergeCell ref="B120:E120"/>
    <mergeCell ref="L120:M120"/>
    <mergeCell ref="N120:O120"/>
    <mergeCell ref="Q120:R120"/>
    <mergeCell ref="A121:E121"/>
    <mergeCell ref="L121:M121"/>
    <mergeCell ref="N121:O121"/>
    <mergeCell ref="Q121:R121"/>
    <mergeCell ref="A118:E118"/>
    <mergeCell ref="L118:M118"/>
    <mergeCell ref="N118:O118"/>
    <mergeCell ref="Q118:R118"/>
    <mergeCell ref="A119:D119"/>
    <mergeCell ref="E119:S119"/>
    <mergeCell ref="A116:D116"/>
    <mergeCell ref="E116:S116"/>
    <mergeCell ref="B117:E117"/>
    <mergeCell ref="L117:M117"/>
    <mergeCell ref="N117:O117"/>
    <mergeCell ref="Q117:R117"/>
    <mergeCell ref="B114:E114"/>
    <mergeCell ref="L114:M114"/>
    <mergeCell ref="N114:O114"/>
    <mergeCell ref="Q114:R114"/>
    <mergeCell ref="A115:E115"/>
    <mergeCell ref="L115:M115"/>
    <mergeCell ref="N115:O115"/>
    <mergeCell ref="Q115:R115"/>
    <mergeCell ref="A112:E112"/>
    <mergeCell ref="L112:M112"/>
    <mergeCell ref="N112:O112"/>
    <mergeCell ref="Q112:R112"/>
    <mergeCell ref="A113:D113"/>
    <mergeCell ref="E113:S113"/>
    <mergeCell ref="A110:D110"/>
    <mergeCell ref="E110:S110"/>
    <mergeCell ref="B111:E111"/>
    <mergeCell ref="L111:M111"/>
    <mergeCell ref="N111:O111"/>
    <mergeCell ref="Q111:R111"/>
    <mergeCell ref="B108:E108"/>
    <mergeCell ref="L108:M108"/>
    <mergeCell ref="N108:O108"/>
    <mergeCell ref="Q108:R108"/>
    <mergeCell ref="A109:E109"/>
    <mergeCell ref="L109:M109"/>
    <mergeCell ref="N109:O109"/>
    <mergeCell ref="Q109:R109"/>
    <mergeCell ref="A106:E106"/>
    <mergeCell ref="L106:M106"/>
    <mergeCell ref="N106:O106"/>
    <mergeCell ref="Q106:R106"/>
    <mergeCell ref="A107:D107"/>
    <mergeCell ref="E107:S107"/>
    <mergeCell ref="A104:D104"/>
    <mergeCell ref="E104:S104"/>
    <mergeCell ref="B105:E105"/>
    <mergeCell ref="L105:M105"/>
    <mergeCell ref="N105:O105"/>
    <mergeCell ref="Q105:R105"/>
    <mergeCell ref="B102:E102"/>
    <mergeCell ref="L102:M102"/>
    <mergeCell ref="N102:O102"/>
    <mergeCell ref="Q102:R102"/>
    <mergeCell ref="A103:E103"/>
    <mergeCell ref="L103:M103"/>
    <mergeCell ref="N103:O103"/>
    <mergeCell ref="Q103:R103"/>
    <mergeCell ref="A100:E100"/>
    <mergeCell ref="L100:M100"/>
    <mergeCell ref="N100:O100"/>
    <mergeCell ref="Q100:R100"/>
    <mergeCell ref="A101:D101"/>
    <mergeCell ref="E101:S101"/>
    <mergeCell ref="A98:D98"/>
    <mergeCell ref="E98:S98"/>
    <mergeCell ref="B99:E99"/>
    <mergeCell ref="L99:M99"/>
    <mergeCell ref="N99:O99"/>
    <mergeCell ref="Q99:R99"/>
    <mergeCell ref="B96:E96"/>
    <mergeCell ref="L96:M96"/>
    <mergeCell ref="N96:O96"/>
    <mergeCell ref="Q96:R96"/>
    <mergeCell ref="A97:E97"/>
    <mergeCell ref="L97:M97"/>
    <mergeCell ref="N97:O97"/>
    <mergeCell ref="Q97:R97"/>
    <mergeCell ref="A94:E94"/>
    <mergeCell ref="L94:M94"/>
    <mergeCell ref="N94:O94"/>
    <mergeCell ref="Q94:R94"/>
    <mergeCell ref="A95:D95"/>
    <mergeCell ref="E95:S95"/>
    <mergeCell ref="A92:D92"/>
    <mergeCell ref="E92:S92"/>
    <mergeCell ref="B93:E93"/>
    <mergeCell ref="L93:M93"/>
    <mergeCell ref="N93:O93"/>
    <mergeCell ref="Q93:R93"/>
    <mergeCell ref="B90:E90"/>
    <mergeCell ref="L90:M90"/>
    <mergeCell ref="N90:O90"/>
    <mergeCell ref="Q90:R90"/>
    <mergeCell ref="A91:E91"/>
    <mergeCell ref="L91:M91"/>
    <mergeCell ref="N91:O91"/>
    <mergeCell ref="Q91:R91"/>
    <mergeCell ref="A88:E88"/>
    <mergeCell ref="L88:M88"/>
    <mergeCell ref="N88:O88"/>
    <mergeCell ref="Q88:R88"/>
    <mergeCell ref="A89:D89"/>
    <mergeCell ref="E89:S89"/>
    <mergeCell ref="A86:D86"/>
    <mergeCell ref="E86:S86"/>
    <mergeCell ref="B87:E87"/>
    <mergeCell ref="L87:M87"/>
    <mergeCell ref="N87:O87"/>
    <mergeCell ref="Q87:R87"/>
    <mergeCell ref="B84:E84"/>
    <mergeCell ref="L84:M84"/>
    <mergeCell ref="N84:O84"/>
    <mergeCell ref="Q84:R84"/>
    <mergeCell ref="A85:E85"/>
    <mergeCell ref="L85:M85"/>
    <mergeCell ref="N85:O85"/>
    <mergeCell ref="Q85:R85"/>
    <mergeCell ref="A82:E82"/>
    <mergeCell ref="L82:M82"/>
    <mergeCell ref="N82:O82"/>
    <mergeCell ref="Q82:R82"/>
    <mergeCell ref="A83:D83"/>
    <mergeCell ref="E83:S83"/>
    <mergeCell ref="A80:D80"/>
    <mergeCell ref="E80:S80"/>
    <mergeCell ref="B81:E81"/>
    <mergeCell ref="L81:M81"/>
    <mergeCell ref="N81:O81"/>
    <mergeCell ref="Q81:R81"/>
    <mergeCell ref="B78:E78"/>
    <mergeCell ref="L78:M78"/>
    <mergeCell ref="N78:O78"/>
    <mergeCell ref="Q78:R78"/>
    <mergeCell ref="A79:E79"/>
    <mergeCell ref="L79:M79"/>
    <mergeCell ref="N79:O79"/>
    <mergeCell ref="Q79:R79"/>
    <mergeCell ref="A76:E76"/>
    <mergeCell ref="L76:M76"/>
    <mergeCell ref="N76:O76"/>
    <mergeCell ref="Q76:R76"/>
    <mergeCell ref="A77:D77"/>
    <mergeCell ref="E77:S77"/>
    <mergeCell ref="A74:D74"/>
    <mergeCell ref="E74:S74"/>
    <mergeCell ref="B75:E75"/>
    <mergeCell ref="L75:M75"/>
    <mergeCell ref="N75:O75"/>
    <mergeCell ref="Q75:R75"/>
    <mergeCell ref="B72:E72"/>
    <mergeCell ref="L72:M72"/>
    <mergeCell ref="N72:O72"/>
    <mergeCell ref="Q72:R72"/>
    <mergeCell ref="A73:E73"/>
    <mergeCell ref="L73:M73"/>
    <mergeCell ref="N73:O73"/>
    <mergeCell ref="Q73:R73"/>
    <mergeCell ref="A70:E70"/>
    <mergeCell ref="L70:M70"/>
    <mergeCell ref="N70:O70"/>
    <mergeCell ref="Q70:R70"/>
    <mergeCell ref="A71:D71"/>
    <mergeCell ref="E71:S71"/>
    <mergeCell ref="A68:D68"/>
    <mergeCell ref="E68:S68"/>
    <mergeCell ref="B69:E69"/>
    <mergeCell ref="L69:M69"/>
    <mergeCell ref="N69:O69"/>
    <mergeCell ref="Q69:R69"/>
    <mergeCell ref="B66:E66"/>
    <mergeCell ref="L66:M66"/>
    <mergeCell ref="N66:O66"/>
    <mergeCell ref="Q66:R66"/>
    <mergeCell ref="A67:E67"/>
    <mergeCell ref="L67:M67"/>
    <mergeCell ref="N67:O67"/>
    <mergeCell ref="Q67:R67"/>
    <mergeCell ref="A64:E64"/>
    <mergeCell ref="L64:M64"/>
    <mergeCell ref="N64:O64"/>
    <mergeCell ref="Q64:R64"/>
    <mergeCell ref="A65:D65"/>
    <mergeCell ref="E65:S65"/>
    <mergeCell ref="A62:D62"/>
    <mergeCell ref="E62:S62"/>
    <mergeCell ref="B63:E63"/>
    <mergeCell ref="L63:M63"/>
    <mergeCell ref="N63:O63"/>
    <mergeCell ref="Q63:R63"/>
    <mergeCell ref="B60:E60"/>
    <mergeCell ref="L60:M60"/>
    <mergeCell ref="N60:O60"/>
    <mergeCell ref="Q60:R60"/>
    <mergeCell ref="A61:E61"/>
    <mergeCell ref="L61:M61"/>
    <mergeCell ref="N61:O61"/>
    <mergeCell ref="Q61:R61"/>
    <mergeCell ref="A58:E58"/>
    <mergeCell ref="L58:M58"/>
    <mergeCell ref="N58:O58"/>
    <mergeCell ref="Q58:R58"/>
    <mergeCell ref="A59:D59"/>
    <mergeCell ref="E59:S59"/>
    <mergeCell ref="A56:D56"/>
    <mergeCell ref="E56:S56"/>
    <mergeCell ref="B57:E57"/>
    <mergeCell ref="L57:M57"/>
    <mergeCell ref="N57:O57"/>
    <mergeCell ref="Q57:R57"/>
    <mergeCell ref="B54:E54"/>
    <mergeCell ref="L54:M54"/>
    <mergeCell ref="N54:O54"/>
    <mergeCell ref="Q54:R54"/>
    <mergeCell ref="A55:E55"/>
    <mergeCell ref="L55:M55"/>
    <mergeCell ref="N55:O55"/>
    <mergeCell ref="Q55:R55"/>
    <mergeCell ref="A52:E52"/>
    <mergeCell ref="L52:M52"/>
    <mergeCell ref="N52:O52"/>
    <mergeCell ref="Q52:R52"/>
    <mergeCell ref="A53:D53"/>
    <mergeCell ref="E53:S53"/>
    <mergeCell ref="A50:D50"/>
    <mergeCell ref="E50:S50"/>
    <mergeCell ref="B51:E51"/>
    <mergeCell ref="L51:M51"/>
    <mergeCell ref="N51:O51"/>
    <mergeCell ref="Q51:R51"/>
    <mergeCell ref="B48:E48"/>
    <mergeCell ref="L48:M48"/>
    <mergeCell ref="N48:O48"/>
    <mergeCell ref="Q48:R48"/>
    <mergeCell ref="A49:E49"/>
    <mergeCell ref="L49:M49"/>
    <mergeCell ref="N49:O49"/>
    <mergeCell ref="Q49:R49"/>
    <mergeCell ref="A46:E46"/>
    <mergeCell ref="L46:M46"/>
    <mergeCell ref="N46:O46"/>
    <mergeCell ref="Q46:R46"/>
    <mergeCell ref="A47:D47"/>
    <mergeCell ref="E47:S47"/>
    <mergeCell ref="A44:D44"/>
    <mergeCell ref="E44:S44"/>
    <mergeCell ref="B45:E45"/>
    <mergeCell ref="L45:M45"/>
    <mergeCell ref="N45:O45"/>
    <mergeCell ref="Q45:R45"/>
    <mergeCell ref="B42:E42"/>
    <mergeCell ref="L42:M42"/>
    <mergeCell ref="N42:O42"/>
    <mergeCell ref="Q42:R42"/>
    <mergeCell ref="A43:E43"/>
    <mergeCell ref="L43:M43"/>
    <mergeCell ref="N43:O43"/>
    <mergeCell ref="Q43:R43"/>
    <mergeCell ref="A40:E40"/>
    <mergeCell ref="L40:M40"/>
    <mergeCell ref="N40:O40"/>
    <mergeCell ref="Q40:R40"/>
    <mergeCell ref="A41:D41"/>
    <mergeCell ref="E41:S41"/>
    <mergeCell ref="A38:D38"/>
    <mergeCell ref="E38:S38"/>
    <mergeCell ref="B39:E39"/>
    <mergeCell ref="L39:M39"/>
    <mergeCell ref="N39:O39"/>
    <mergeCell ref="Q39:R39"/>
    <mergeCell ref="B36:E36"/>
    <mergeCell ref="L36:M36"/>
    <mergeCell ref="N36:O36"/>
    <mergeCell ref="Q36:R36"/>
    <mergeCell ref="A37:E37"/>
    <mergeCell ref="L37:M37"/>
    <mergeCell ref="N37:O37"/>
    <mergeCell ref="Q37:R37"/>
    <mergeCell ref="A34:E34"/>
    <mergeCell ref="L34:M34"/>
    <mergeCell ref="N34:O34"/>
    <mergeCell ref="Q34:R34"/>
    <mergeCell ref="A35:D35"/>
    <mergeCell ref="E35:S35"/>
    <mergeCell ref="A32:D32"/>
    <mergeCell ref="E32:S32"/>
    <mergeCell ref="B33:E33"/>
    <mergeCell ref="L33:M33"/>
    <mergeCell ref="N33:O33"/>
    <mergeCell ref="Q33:R33"/>
    <mergeCell ref="B30:E30"/>
    <mergeCell ref="L30:M30"/>
    <mergeCell ref="N30:O30"/>
    <mergeCell ref="Q30:R30"/>
    <mergeCell ref="A31:E31"/>
    <mergeCell ref="L31:M31"/>
    <mergeCell ref="N31:O31"/>
    <mergeCell ref="Q31:R31"/>
    <mergeCell ref="A28:E28"/>
    <mergeCell ref="L28:M28"/>
    <mergeCell ref="N28:O28"/>
    <mergeCell ref="Q28:R28"/>
    <mergeCell ref="A29:D29"/>
    <mergeCell ref="E29:S29"/>
    <mergeCell ref="A26:D26"/>
    <mergeCell ref="E26:S26"/>
    <mergeCell ref="B27:E27"/>
    <mergeCell ref="L27:M27"/>
    <mergeCell ref="N27:O27"/>
    <mergeCell ref="Q27:R27"/>
    <mergeCell ref="B24:E24"/>
    <mergeCell ref="L24:M24"/>
    <mergeCell ref="N24:O24"/>
    <mergeCell ref="Q24:R24"/>
    <mergeCell ref="A25:E25"/>
    <mergeCell ref="L25:M25"/>
    <mergeCell ref="N25:O25"/>
    <mergeCell ref="Q25:R25"/>
    <mergeCell ref="A22:E22"/>
    <mergeCell ref="L22:M22"/>
    <mergeCell ref="N22:O22"/>
    <mergeCell ref="Q22:R22"/>
    <mergeCell ref="A23:D23"/>
    <mergeCell ref="E23:S23"/>
    <mergeCell ref="A20:D20"/>
    <mergeCell ref="E20:S20"/>
    <mergeCell ref="B21:E21"/>
    <mergeCell ref="L21:M21"/>
    <mergeCell ref="N21:O21"/>
    <mergeCell ref="Q21:R21"/>
    <mergeCell ref="B18:E18"/>
    <mergeCell ref="L18:M18"/>
    <mergeCell ref="N18:O18"/>
    <mergeCell ref="Q18:R18"/>
    <mergeCell ref="A19:E19"/>
    <mergeCell ref="L19:M19"/>
    <mergeCell ref="N19:O19"/>
    <mergeCell ref="Q19:R19"/>
    <mergeCell ref="A16:E16"/>
    <mergeCell ref="L16:M16"/>
    <mergeCell ref="N16:O16"/>
    <mergeCell ref="Q16:R16"/>
    <mergeCell ref="A17:D17"/>
    <mergeCell ref="E17:S17"/>
    <mergeCell ref="A14:D14"/>
    <mergeCell ref="E14:S14"/>
    <mergeCell ref="B15:E15"/>
    <mergeCell ref="L15:M15"/>
    <mergeCell ref="N15:O15"/>
    <mergeCell ref="Q15:R15"/>
    <mergeCell ref="B12:E12"/>
    <mergeCell ref="L12:M12"/>
    <mergeCell ref="N12:O12"/>
    <mergeCell ref="Q12:R12"/>
    <mergeCell ref="A13:E13"/>
    <mergeCell ref="L13:M13"/>
    <mergeCell ref="N13:O13"/>
    <mergeCell ref="Q13:R13"/>
    <mergeCell ref="A9:A10"/>
    <mergeCell ref="G9:G10"/>
    <mergeCell ref="O10:Q10"/>
    <mergeCell ref="R10:S10"/>
    <mergeCell ref="A11:D11"/>
    <mergeCell ref="E11:S11"/>
    <mergeCell ref="H8:H9"/>
    <mergeCell ref="I8:I10"/>
    <mergeCell ref="J8:J10"/>
    <mergeCell ref="K8:K10"/>
    <mergeCell ref="L8:N10"/>
    <mergeCell ref="O8:S9"/>
    <mergeCell ref="A5:B5"/>
    <mergeCell ref="O5:S5"/>
    <mergeCell ref="A6:C6"/>
    <mergeCell ref="D6:S6"/>
    <mergeCell ref="A7:A8"/>
    <mergeCell ref="B7:F10"/>
    <mergeCell ref="G7:G8"/>
    <mergeCell ref="I7:J7"/>
    <mergeCell ref="K7:N7"/>
    <mergeCell ref="O7:S7"/>
    <mergeCell ref="A1:B1"/>
    <mergeCell ref="C1:L2"/>
    <mergeCell ref="M1:S1"/>
    <mergeCell ref="A2:B4"/>
    <mergeCell ref="M2:S4"/>
    <mergeCell ref="C3:L3"/>
    <mergeCell ref="C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C50F-C811-46DD-B1E5-99050151293A}">
  <dimension ref="A1:S165"/>
  <sheetViews>
    <sheetView topLeftCell="A133" workbookViewId="0">
      <selection activeCell="L39" sqref="L39:M39"/>
    </sheetView>
  </sheetViews>
  <sheetFormatPr defaultRowHeight="12.75" x14ac:dyDescent="0.2"/>
  <cols>
    <col min="1" max="1" width="5" style="13" customWidth="1"/>
    <col min="2" max="2" width="15.140625" style="13" customWidth="1"/>
    <col min="3" max="3" width="2" style="13" customWidth="1"/>
    <col min="4" max="4" width="37.5703125" style="13" customWidth="1"/>
    <col min="5" max="5" width="0.85546875" style="13" customWidth="1"/>
    <col min="6" max="6" width="2" style="13" customWidth="1"/>
    <col min="7" max="7" width="8.140625" style="13" customWidth="1"/>
    <col min="8" max="8" width="11.140625" style="13" customWidth="1"/>
    <col min="9" max="9" width="10.140625" style="13" customWidth="1"/>
    <col min="10" max="10" width="10" style="13" customWidth="1"/>
    <col min="11" max="11" width="10.140625" style="13" customWidth="1"/>
    <col min="12" max="12" width="6.5703125" style="13" customWidth="1"/>
    <col min="13" max="15" width="0.5703125" style="13" customWidth="1"/>
    <col min="16" max="16" width="9.140625" style="13"/>
    <col min="17" max="17" width="0.5703125" style="13" customWidth="1"/>
    <col min="18" max="18" width="9.7109375" style="13" customWidth="1"/>
    <col min="19" max="19" width="0.5703125" style="13" customWidth="1"/>
    <col min="20" max="256" width="9.140625" style="13"/>
    <col min="257" max="257" width="5" style="13" customWidth="1"/>
    <col min="258" max="258" width="15.140625" style="13" customWidth="1"/>
    <col min="259" max="259" width="2" style="13" customWidth="1"/>
    <col min="260" max="260" width="37.5703125" style="13" customWidth="1"/>
    <col min="261" max="261" width="0.85546875" style="13" customWidth="1"/>
    <col min="262" max="262" width="2" style="13" customWidth="1"/>
    <col min="263" max="263" width="8.140625" style="13" customWidth="1"/>
    <col min="264" max="264" width="11.140625" style="13" customWidth="1"/>
    <col min="265" max="265" width="10.140625" style="13" customWidth="1"/>
    <col min="266" max="266" width="10" style="13" customWidth="1"/>
    <col min="267" max="267" width="10.140625" style="13" customWidth="1"/>
    <col min="268" max="268" width="6.5703125" style="13" customWidth="1"/>
    <col min="269" max="271" width="0.5703125" style="13" customWidth="1"/>
    <col min="272" max="272" width="9.140625" style="13"/>
    <col min="273" max="273" width="0.5703125" style="13" customWidth="1"/>
    <col min="274" max="274" width="9.7109375" style="13" customWidth="1"/>
    <col min="275" max="275" width="0.5703125" style="13" customWidth="1"/>
    <col min="276" max="512" width="9.140625" style="13"/>
    <col min="513" max="513" width="5" style="13" customWidth="1"/>
    <col min="514" max="514" width="15.140625" style="13" customWidth="1"/>
    <col min="515" max="515" width="2" style="13" customWidth="1"/>
    <col min="516" max="516" width="37.5703125" style="13" customWidth="1"/>
    <col min="517" max="517" width="0.85546875" style="13" customWidth="1"/>
    <col min="518" max="518" width="2" style="13" customWidth="1"/>
    <col min="519" max="519" width="8.140625" style="13" customWidth="1"/>
    <col min="520" max="520" width="11.140625" style="13" customWidth="1"/>
    <col min="521" max="521" width="10.140625" style="13" customWidth="1"/>
    <col min="522" max="522" width="10" style="13" customWidth="1"/>
    <col min="523" max="523" width="10.140625" style="13" customWidth="1"/>
    <col min="524" max="524" width="6.5703125" style="13" customWidth="1"/>
    <col min="525" max="527" width="0.5703125" style="13" customWidth="1"/>
    <col min="528" max="528" width="9.140625" style="13"/>
    <col min="529" max="529" width="0.5703125" style="13" customWidth="1"/>
    <col min="530" max="530" width="9.7109375" style="13" customWidth="1"/>
    <col min="531" max="531" width="0.5703125" style="13" customWidth="1"/>
    <col min="532" max="768" width="9.140625" style="13"/>
    <col min="769" max="769" width="5" style="13" customWidth="1"/>
    <col min="770" max="770" width="15.140625" style="13" customWidth="1"/>
    <col min="771" max="771" width="2" style="13" customWidth="1"/>
    <col min="772" max="772" width="37.5703125" style="13" customWidth="1"/>
    <col min="773" max="773" width="0.85546875" style="13" customWidth="1"/>
    <col min="774" max="774" width="2" style="13" customWidth="1"/>
    <col min="775" max="775" width="8.140625" style="13" customWidth="1"/>
    <col min="776" max="776" width="11.140625" style="13" customWidth="1"/>
    <col min="777" max="777" width="10.140625" style="13" customWidth="1"/>
    <col min="778" max="778" width="10" style="13" customWidth="1"/>
    <col min="779" max="779" width="10.140625" style="13" customWidth="1"/>
    <col min="780" max="780" width="6.5703125" style="13" customWidth="1"/>
    <col min="781" max="783" width="0.5703125" style="13" customWidth="1"/>
    <col min="784" max="784" width="9.140625" style="13"/>
    <col min="785" max="785" width="0.5703125" style="13" customWidth="1"/>
    <col min="786" max="786" width="9.7109375" style="13" customWidth="1"/>
    <col min="787" max="787" width="0.5703125" style="13" customWidth="1"/>
    <col min="788" max="1024" width="9.140625" style="13"/>
    <col min="1025" max="1025" width="5" style="13" customWidth="1"/>
    <col min="1026" max="1026" width="15.140625" style="13" customWidth="1"/>
    <col min="1027" max="1027" width="2" style="13" customWidth="1"/>
    <col min="1028" max="1028" width="37.5703125" style="13" customWidth="1"/>
    <col min="1029" max="1029" width="0.85546875" style="13" customWidth="1"/>
    <col min="1030" max="1030" width="2" style="13" customWidth="1"/>
    <col min="1031" max="1031" width="8.140625" style="13" customWidth="1"/>
    <col min="1032" max="1032" width="11.140625" style="13" customWidth="1"/>
    <col min="1033" max="1033" width="10.140625" style="13" customWidth="1"/>
    <col min="1034" max="1034" width="10" style="13" customWidth="1"/>
    <col min="1035" max="1035" width="10.140625" style="13" customWidth="1"/>
    <col min="1036" max="1036" width="6.5703125" style="13" customWidth="1"/>
    <col min="1037" max="1039" width="0.5703125" style="13" customWidth="1"/>
    <col min="1040" max="1040" width="9.140625" style="13"/>
    <col min="1041" max="1041" width="0.5703125" style="13" customWidth="1"/>
    <col min="1042" max="1042" width="9.7109375" style="13" customWidth="1"/>
    <col min="1043" max="1043" width="0.5703125" style="13" customWidth="1"/>
    <col min="1044" max="1280" width="9.140625" style="13"/>
    <col min="1281" max="1281" width="5" style="13" customWidth="1"/>
    <col min="1282" max="1282" width="15.140625" style="13" customWidth="1"/>
    <col min="1283" max="1283" width="2" style="13" customWidth="1"/>
    <col min="1284" max="1284" width="37.5703125" style="13" customWidth="1"/>
    <col min="1285" max="1285" width="0.85546875" style="13" customWidth="1"/>
    <col min="1286" max="1286" width="2" style="13" customWidth="1"/>
    <col min="1287" max="1287" width="8.140625" style="13" customWidth="1"/>
    <col min="1288" max="1288" width="11.140625" style="13" customWidth="1"/>
    <col min="1289" max="1289" width="10.140625" style="13" customWidth="1"/>
    <col min="1290" max="1290" width="10" style="13" customWidth="1"/>
    <col min="1291" max="1291" width="10.140625" style="13" customWidth="1"/>
    <col min="1292" max="1292" width="6.5703125" style="13" customWidth="1"/>
    <col min="1293" max="1295" width="0.5703125" style="13" customWidth="1"/>
    <col min="1296" max="1296" width="9.140625" style="13"/>
    <col min="1297" max="1297" width="0.5703125" style="13" customWidth="1"/>
    <col min="1298" max="1298" width="9.7109375" style="13" customWidth="1"/>
    <col min="1299" max="1299" width="0.5703125" style="13" customWidth="1"/>
    <col min="1300" max="1536" width="9.140625" style="13"/>
    <col min="1537" max="1537" width="5" style="13" customWidth="1"/>
    <col min="1538" max="1538" width="15.140625" style="13" customWidth="1"/>
    <col min="1539" max="1539" width="2" style="13" customWidth="1"/>
    <col min="1540" max="1540" width="37.5703125" style="13" customWidth="1"/>
    <col min="1541" max="1541" width="0.85546875" style="13" customWidth="1"/>
    <col min="1542" max="1542" width="2" style="13" customWidth="1"/>
    <col min="1543" max="1543" width="8.140625" style="13" customWidth="1"/>
    <col min="1544" max="1544" width="11.140625" style="13" customWidth="1"/>
    <col min="1545" max="1545" width="10.140625" style="13" customWidth="1"/>
    <col min="1546" max="1546" width="10" style="13" customWidth="1"/>
    <col min="1547" max="1547" width="10.140625" style="13" customWidth="1"/>
    <col min="1548" max="1548" width="6.5703125" style="13" customWidth="1"/>
    <col min="1549" max="1551" width="0.5703125" style="13" customWidth="1"/>
    <col min="1552" max="1552" width="9.140625" style="13"/>
    <col min="1553" max="1553" width="0.5703125" style="13" customWidth="1"/>
    <col min="1554" max="1554" width="9.7109375" style="13" customWidth="1"/>
    <col min="1555" max="1555" width="0.5703125" style="13" customWidth="1"/>
    <col min="1556" max="1792" width="9.140625" style="13"/>
    <col min="1793" max="1793" width="5" style="13" customWidth="1"/>
    <col min="1794" max="1794" width="15.140625" style="13" customWidth="1"/>
    <col min="1795" max="1795" width="2" style="13" customWidth="1"/>
    <col min="1796" max="1796" width="37.5703125" style="13" customWidth="1"/>
    <col min="1797" max="1797" width="0.85546875" style="13" customWidth="1"/>
    <col min="1798" max="1798" width="2" style="13" customWidth="1"/>
    <col min="1799" max="1799" width="8.140625" style="13" customWidth="1"/>
    <col min="1800" max="1800" width="11.140625" style="13" customWidth="1"/>
    <col min="1801" max="1801" width="10.140625" style="13" customWidth="1"/>
    <col min="1802" max="1802" width="10" style="13" customWidth="1"/>
    <col min="1803" max="1803" width="10.140625" style="13" customWidth="1"/>
    <col min="1804" max="1804" width="6.5703125" style="13" customWidth="1"/>
    <col min="1805" max="1807" width="0.5703125" style="13" customWidth="1"/>
    <col min="1808" max="1808" width="9.140625" style="13"/>
    <col min="1809" max="1809" width="0.5703125" style="13" customWidth="1"/>
    <col min="1810" max="1810" width="9.7109375" style="13" customWidth="1"/>
    <col min="1811" max="1811" width="0.5703125" style="13" customWidth="1"/>
    <col min="1812" max="2048" width="9.140625" style="13"/>
    <col min="2049" max="2049" width="5" style="13" customWidth="1"/>
    <col min="2050" max="2050" width="15.140625" style="13" customWidth="1"/>
    <col min="2051" max="2051" width="2" style="13" customWidth="1"/>
    <col min="2052" max="2052" width="37.5703125" style="13" customWidth="1"/>
    <col min="2053" max="2053" width="0.85546875" style="13" customWidth="1"/>
    <col min="2054" max="2054" width="2" style="13" customWidth="1"/>
    <col min="2055" max="2055" width="8.140625" style="13" customWidth="1"/>
    <col min="2056" max="2056" width="11.140625" style="13" customWidth="1"/>
    <col min="2057" max="2057" width="10.140625" style="13" customWidth="1"/>
    <col min="2058" max="2058" width="10" style="13" customWidth="1"/>
    <col min="2059" max="2059" width="10.140625" style="13" customWidth="1"/>
    <col min="2060" max="2060" width="6.5703125" style="13" customWidth="1"/>
    <col min="2061" max="2063" width="0.5703125" style="13" customWidth="1"/>
    <col min="2064" max="2064" width="9.140625" style="13"/>
    <col min="2065" max="2065" width="0.5703125" style="13" customWidth="1"/>
    <col min="2066" max="2066" width="9.7109375" style="13" customWidth="1"/>
    <col min="2067" max="2067" width="0.5703125" style="13" customWidth="1"/>
    <col min="2068" max="2304" width="9.140625" style="13"/>
    <col min="2305" max="2305" width="5" style="13" customWidth="1"/>
    <col min="2306" max="2306" width="15.140625" style="13" customWidth="1"/>
    <col min="2307" max="2307" width="2" style="13" customWidth="1"/>
    <col min="2308" max="2308" width="37.5703125" style="13" customWidth="1"/>
    <col min="2309" max="2309" width="0.85546875" style="13" customWidth="1"/>
    <col min="2310" max="2310" width="2" style="13" customWidth="1"/>
    <col min="2311" max="2311" width="8.140625" style="13" customWidth="1"/>
    <col min="2312" max="2312" width="11.140625" style="13" customWidth="1"/>
    <col min="2313" max="2313" width="10.140625" style="13" customWidth="1"/>
    <col min="2314" max="2314" width="10" style="13" customWidth="1"/>
    <col min="2315" max="2315" width="10.140625" style="13" customWidth="1"/>
    <col min="2316" max="2316" width="6.5703125" style="13" customWidth="1"/>
    <col min="2317" max="2319" width="0.5703125" style="13" customWidth="1"/>
    <col min="2320" max="2320" width="9.140625" style="13"/>
    <col min="2321" max="2321" width="0.5703125" style="13" customWidth="1"/>
    <col min="2322" max="2322" width="9.7109375" style="13" customWidth="1"/>
    <col min="2323" max="2323" width="0.5703125" style="13" customWidth="1"/>
    <col min="2324" max="2560" width="9.140625" style="13"/>
    <col min="2561" max="2561" width="5" style="13" customWidth="1"/>
    <col min="2562" max="2562" width="15.140625" style="13" customWidth="1"/>
    <col min="2563" max="2563" width="2" style="13" customWidth="1"/>
    <col min="2564" max="2564" width="37.5703125" style="13" customWidth="1"/>
    <col min="2565" max="2565" width="0.85546875" style="13" customWidth="1"/>
    <col min="2566" max="2566" width="2" style="13" customWidth="1"/>
    <col min="2567" max="2567" width="8.140625" style="13" customWidth="1"/>
    <col min="2568" max="2568" width="11.140625" style="13" customWidth="1"/>
    <col min="2569" max="2569" width="10.140625" style="13" customWidth="1"/>
    <col min="2570" max="2570" width="10" style="13" customWidth="1"/>
    <col min="2571" max="2571" width="10.140625" style="13" customWidth="1"/>
    <col min="2572" max="2572" width="6.5703125" style="13" customWidth="1"/>
    <col min="2573" max="2575" width="0.5703125" style="13" customWidth="1"/>
    <col min="2576" max="2576" width="9.140625" style="13"/>
    <col min="2577" max="2577" width="0.5703125" style="13" customWidth="1"/>
    <col min="2578" max="2578" width="9.7109375" style="13" customWidth="1"/>
    <col min="2579" max="2579" width="0.5703125" style="13" customWidth="1"/>
    <col min="2580" max="2816" width="9.140625" style="13"/>
    <col min="2817" max="2817" width="5" style="13" customWidth="1"/>
    <col min="2818" max="2818" width="15.140625" style="13" customWidth="1"/>
    <col min="2819" max="2819" width="2" style="13" customWidth="1"/>
    <col min="2820" max="2820" width="37.5703125" style="13" customWidth="1"/>
    <col min="2821" max="2821" width="0.85546875" style="13" customWidth="1"/>
    <col min="2822" max="2822" width="2" style="13" customWidth="1"/>
    <col min="2823" max="2823" width="8.140625" style="13" customWidth="1"/>
    <col min="2824" max="2824" width="11.140625" style="13" customWidth="1"/>
    <col min="2825" max="2825" width="10.140625" style="13" customWidth="1"/>
    <col min="2826" max="2826" width="10" style="13" customWidth="1"/>
    <col min="2827" max="2827" width="10.140625" style="13" customWidth="1"/>
    <col min="2828" max="2828" width="6.5703125" style="13" customWidth="1"/>
    <col min="2829" max="2831" width="0.5703125" style="13" customWidth="1"/>
    <col min="2832" max="2832" width="9.140625" style="13"/>
    <col min="2833" max="2833" width="0.5703125" style="13" customWidth="1"/>
    <col min="2834" max="2834" width="9.7109375" style="13" customWidth="1"/>
    <col min="2835" max="2835" width="0.5703125" style="13" customWidth="1"/>
    <col min="2836" max="3072" width="9.140625" style="13"/>
    <col min="3073" max="3073" width="5" style="13" customWidth="1"/>
    <col min="3074" max="3074" width="15.140625" style="13" customWidth="1"/>
    <col min="3075" max="3075" width="2" style="13" customWidth="1"/>
    <col min="3076" max="3076" width="37.5703125" style="13" customWidth="1"/>
    <col min="3077" max="3077" width="0.85546875" style="13" customWidth="1"/>
    <col min="3078" max="3078" width="2" style="13" customWidth="1"/>
    <col min="3079" max="3079" width="8.140625" style="13" customWidth="1"/>
    <col min="3080" max="3080" width="11.140625" style="13" customWidth="1"/>
    <col min="3081" max="3081" width="10.140625" style="13" customWidth="1"/>
    <col min="3082" max="3082" width="10" style="13" customWidth="1"/>
    <col min="3083" max="3083" width="10.140625" style="13" customWidth="1"/>
    <col min="3084" max="3084" width="6.5703125" style="13" customWidth="1"/>
    <col min="3085" max="3087" width="0.5703125" style="13" customWidth="1"/>
    <col min="3088" max="3088" width="9.140625" style="13"/>
    <col min="3089" max="3089" width="0.5703125" style="13" customWidth="1"/>
    <col min="3090" max="3090" width="9.7109375" style="13" customWidth="1"/>
    <col min="3091" max="3091" width="0.5703125" style="13" customWidth="1"/>
    <col min="3092" max="3328" width="9.140625" style="13"/>
    <col min="3329" max="3329" width="5" style="13" customWidth="1"/>
    <col min="3330" max="3330" width="15.140625" style="13" customWidth="1"/>
    <col min="3331" max="3331" width="2" style="13" customWidth="1"/>
    <col min="3332" max="3332" width="37.5703125" style="13" customWidth="1"/>
    <col min="3333" max="3333" width="0.85546875" style="13" customWidth="1"/>
    <col min="3334" max="3334" width="2" style="13" customWidth="1"/>
    <col min="3335" max="3335" width="8.140625" style="13" customWidth="1"/>
    <col min="3336" max="3336" width="11.140625" style="13" customWidth="1"/>
    <col min="3337" max="3337" width="10.140625" style="13" customWidth="1"/>
    <col min="3338" max="3338" width="10" style="13" customWidth="1"/>
    <col min="3339" max="3339" width="10.140625" style="13" customWidth="1"/>
    <col min="3340" max="3340" width="6.5703125" style="13" customWidth="1"/>
    <col min="3341" max="3343" width="0.5703125" style="13" customWidth="1"/>
    <col min="3344" max="3344" width="9.140625" style="13"/>
    <col min="3345" max="3345" width="0.5703125" style="13" customWidth="1"/>
    <col min="3346" max="3346" width="9.7109375" style="13" customWidth="1"/>
    <col min="3347" max="3347" width="0.5703125" style="13" customWidth="1"/>
    <col min="3348" max="3584" width="9.140625" style="13"/>
    <col min="3585" max="3585" width="5" style="13" customWidth="1"/>
    <col min="3586" max="3586" width="15.140625" style="13" customWidth="1"/>
    <col min="3587" max="3587" width="2" style="13" customWidth="1"/>
    <col min="3588" max="3588" width="37.5703125" style="13" customWidth="1"/>
    <col min="3589" max="3589" width="0.85546875" style="13" customWidth="1"/>
    <col min="3590" max="3590" width="2" style="13" customWidth="1"/>
    <col min="3591" max="3591" width="8.140625" style="13" customWidth="1"/>
    <col min="3592" max="3592" width="11.140625" style="13" customWidth="1"/>
    <col min="3593" max="3593" width="10.140625" style="13" customWidth="1"/>
    <col min="3594" max="3594" width="10" style="13" customWidth="1"/>
    <col min="3595" max="3595" width="10.140625" style="13" customWidth="1"/>
    <col min="3596" max="3596" width="6.5703125" style="13" customWidth="1"/>
    <col min="3597" max="3599" width="0.5703125" style="13" customWidth="1"/>
    <col min="3600" max="3600" width="9.140625" style="13"/>
    <col min="3601" max="3601" width="0.5703125" style="13" customWidth="1"/>
    <col min="3602" max="3602" width="9.7109375" style="13" customWidth="1"/>
    <col min="3603" max="3603" width="0.5703125" style="13" customWidth="1"/>
    <col min="3604" max="3840" width="9.140625" style="13"/>
    <col min="3841" max="3841" width="5" style="13" customWidth="1"/>
    <col min="3842" max="3842" width="15.140625" style="13" customWidth="1"/>
    <col min="3843" max="3843" width="2" style="13" customWidth="1"/>
    <col min="3844" max="3844" width="37.5703125" style="13" customWidth="1"/>
    <col min="3845" max="3845" width="0.85546875" style="13" customWidth="1"/>
    <col min="3846" max="3846" width="2" style="13" customWidth="1"/>
    <col min="3847" max="3847" width="8.140625" style="13" customWidth="1"/>
    <col min="3848" max="3848" width="11.140625" style="13" customWidth="1"/>
    <col min="3849" max="3849" width="10.140625" style="13" customWidth="1"/>
    <col min="3850" max="3850" width="10" style="13" customWidth="1"/>
    <col min="3851" max="3851" width="10.140625" style="13" customWidth="1"/>
    <col min="3852" max="3852" width="6.5703125" style="13" customWidth="1"/>
    <col min="3853" max="3855" width="0.5703125" style="13" customWidth="1"/>
    <col min="3856" max="3856" width="9.140625" style="13"/>
    <col min="3857" max="3857" width="0.5703125" style="13" customWidth="1"/>
    <col min="3858" max="3858" width="9.7109375" style="13" customWidth="1"/>
    <col min="3859" max="3859" width="0.5703125" style="13" customWidth="1"/>
    <col min="3860" max="4096" width="9.140625" style="13"/>
    <col min="4097" max="4097" width="5" style="13" customWidth="1"/>
    <col min="4098" max="4098" width="15.140625" style="13" customWidth="1"/>
    <col min="4099" max="4099" width="2" style="13" customWidth="1"/>
    <col min="4100" max="4100" width="37.5703125" style="13" customWidth="1"/>
    <col min="4101" max="4101" width="0.85546875" style="13" customWidth="1"/>
    <col min="4102" max="4102" width="2" style="13" customWidth="1"/>
    <col min="4103" max="4103" width="8.140625" style="13" customWidth="1"/>
    <col min="4104" max="4104" width="11.140625" style="13" customWidth="1"/>
    <col min="4105" max="4105" width="10.140625" style="13" customWidth="1"/>
    <col min="4106" max="4106" width="10" style="13" customWidth="1"/>
    <col min="4107" max="4107" width="10.140625" style="13" customWidth="1"/>
    <col min="4108" max="4108" width="6.5703125" style="13" customWidth="1"/>
    <col min="4109" max="4111" width="0.5703125" style="13" customWidth="1"/>
    <col min="4112" max="4112" width="9.140625" style="13"/>
    <col min="4113" max="4113" width="0.5703125" style="13" customWidth="1"/>
    <col min="4114" max="4114" width="9.7109375" style="13" customWidth="1"/>
    <col min="4115" max="4115" width="0.5703125" style="13" customWidth="1"/>
    <col min="4116" max="4352" width="9.140625" style="13"/>
    <col min="4353" max="4353" width="5" style="13" customWidth="1"/>
    <col min="4354" max="4354" width="15.140625" style="13" customWidth="1"/>
    <col min="4355" max="4355" width="2" style="13" customWidth="1"/>
    <col min="4356" max="4356" width="37.5703125" style="13" customWidth="1"/>
    <col min="4357" max="4357" width="0.85546875" style="13" customWidth="1"/>
    <col min="4358" max="4358" width="2" style="13" customWidth="1"/>
    <col min="4359" max="4359" width="8.140625" style="13" customWidth="1"/>
    <col min="4360" max="4360" width="11.140625" style="13" customWidth="1"/>
    <col min="4361" max="4361" width="10.140625" style="13" customWidth="1"/>
    <col min="4362" max="4362" width="10" style="13" customWidth="1"/>
    <col min="4363" max="4363" width="10.140625" style="13" customWidth="1"/>
    <col min="4364" max="4364" width="6.5703125" style="13" customWidth="1"/>
    <col min="4365" max="4367" width="0.5703125" style="13" customWidth="1"/>
    <col min="4368" max="4368" width="9.140625" style="13"/>
    <col min="4369" max="4369" width="0.5703125" style="13" customWidth="1"/>
    <col min="4370" max="4370" width="9.7109375" style="13" customWidth="1"/>
    <col min="4371" max="4371" width="0.5703125" style="13" customWidth="1"/>
    <col min="4372" max="4608" width="9.140625" style="13"/>
    <col min="4609" max="4609" width="5" style="13" customWidth="1"/>
    <col min="4610" max="4610" width="15.140625" style="13" customWidth="1"/>
    <col min="4611" max="4611" width="2" style="13" customWidth="1"/>
    <col min="4612" max="4612" width="37.5703125" style="13" customWidth="1"/>
    <col min="4613" max="4613" width="0.85546875" style="13" customWidth="1"/>
    <col min="4614" max="4614" width="2" style="13" customWidth="1"/>
    <col min="4615" max="4615" width="8.140625" style="13" customWidth="1"/>
    <col min="4616" max="4616" width="11.140625" style="13" customWidth="1"/>
    <col min="4617" max="4617" width="10.140625" style="13" customWidth="1"/>
    <col min="4618" max="4618" width="10" style="13" customWidth="1"/>
    <col min="4619" max="4619" width="10.140625" style="13" customWidth="1"/>
    <col min="4620" max="4620" width="6.5703125" style="13" customWidth="1"/>
    <col min="4621" max="4623" width="0.5703125" style="13" customWidth="1"/>
    <col min="4624" max="4624" width="9.140625" style="13"/>
    <col min="4625" max="4625" width="0.5703125" style="13" customWidth="1"/>
    <col min="4626" max="4626" width="9.7109375" style="13" customWidth="1"/>
    <col min="4627" max="4627" width="0.5703125" style="13" customWidth="1"/>
    <col min="4628" max="4864" width="9.140625" style="13"/>
    <col min="4865" max="4865" width="5" style="13" customWidth="1"/>
    <col min="4866" max="4866" width="15.140625" style="13" customWidth="1"/>
    <col min="4867" max="4867" width="2" style="13" customWidth="1"/>
    <col min="4868" max="4868" width="37.5703125" style="13" customWidth="1"/>
    <col min="4869" max="4869" width="0.85546875" style="13" customWidth="1"/>
    <col min="4870" max="4870" width="2" style="13" customWidth="1"/>
    <col min="4871" max="4871" width="8.140625" style="13" customWidth="1"/>
    <col min="4872" max="4872" width="11.140625" style="13" customWidth="1"/>
    <col min="4873" max="4873" width="10.140625" style="13" customWidth="1"/>
    <col min="4874" max="4874" width="10" style="13" customWidth="1"/>
    <col min="4875" max="4875" width="10.140625" style="13" customWidth="1"/>
    <col min="4876" max="4876" width="6.5703125" style="13" customWidth="1"/>
    <col min="4877" max="4879" width="0.5703125" style="13" customWidth="1"/>
    <col min="4880" max="4880" width="9.140625" style="13"/>
    <col min="4881" max="4881" width="0.5703125" style="13" customWidth="1"/>
    <col min="4882" max="4882" width="9.7109375" style="13" customWidth="1"/>
    <col min="4883" max="4883" width="0.5703125" style="13" customWidth="1"/>
    <col min="4884" max="5120" width="9.140625" style="13"/>
    <col min="5121" max="5121" width="5" style="13" customWidth="1"/>
    <col min="5122" max="5122" width="15.140625" style="13" customWidth="1"/>
    <col min="5123" max="5123" width="2" style="13" customWidth="1"/>
    <col min="5124" max="5124" width="37.5703125" style="13" customWidth="1"/>
    <col min="5125" max="5125" width="0.85546875" style="13" customWidth="1"/>
    <col min="5126" max="5126" width="2" style="13" customWidth="1"/>
    <col min="5127" max="5127" width="8.140625" style="13" customWidth="1"/>
    <col min="5128" max="5128" width="11.140625" style="13" customWidth="1"/>
    <col min="5129" max="5129" width="10.140625" style="13" customWidth="1"/>
    <col min="5130" max="5130" width="10" style="13" customWidth="1"/>
    <col min="5131" max="5131" width="10.140625" style="13" customWidth="1"/>
    <col min="5132" max="5132" width="6.5703125" style="13" customWidth="1"/>
    <col min="5133" max="5135" width="0.5703125" style="13" customWidth="1"/>
    <col min="5136" max="5136" width="9.140625" style="13"/>
    <col min="5137" max="5137" width="0.5703125" style="13" customWidth="1"/>
    <col min="5138" max="5138" width="9.7109375" style="13" customWidth="1"/>
    <col min="5139" max="5139" width="0.5703125" style="13" customWidth="1"/>
    <col min="5140" max="5376" width="9.140625" style="13"/>
    <col min="5377" max="5377" width="5" style="13" customWidth="1"/>
    <col min="5378" max="5378" width="15.140625" style="13" customWidth="1"/>
    <col min="5379" max="5379" width="2" style="13" customWidth="1"/>
    <col min="5380" max="5380" width="37.5703125" style="13" customWidth="1"/>
    <col min="5381" max="5381" width="0.85546875" style="13" customWidth="1"/>
    <col min="5382" max="5382" width="2" style="13" customWidth="1"/>
    <col min="5383" max="5383" width="8.140625" style="13" customWidth="1"/>
    <col min="5384" max="5384" width="11.140625" style="13" customWidth="1"/>
    <col min="5385" max="5385" width="10.140625" style="13" customWidth="1"/>
    <col min="5386" max="5386" width="10" style="13" customWidth="1"/>
    <col min="5387" max="5387" width="10.140625" style="13" customWidth="1"/>
    <col min="5388" max="5388" width="6.5703125" style="13" customWidth="1"/>
    <col min="5389" max="5391" width="0.5703125" style="13" customWidth="1"/>
    <col min="5392" max="5392" width="9.140625" style="13"/>
    <col min="5393" max="5393" width="0.5703125" style="13" customWidth="1"/>
    <col min="5394" max="5394" width="9.7109375" style="13" customWidth="1"/>
    <col min="5395" max="5395" width="0.5703125" style="13" customWidth="1"/>
    <col min="5396" max="5632" width="9.140625" style="13"/>
    <col min="5633" max="5633" width="5" style="13" customWidth="1"/>
    <col min="5634" max="5634" width="15.140625" style="13" customWidth="1"/>
    <col min="5635" max="5635" width="2" style="13" customWidth="1"/>
    <col min="5636" max="5636" width="37.5703125" style="13" customWidth="1"/>
    <col min="5637" max="5637" width="0.85546875" style="13" customWidth="1"/>
    <col min="5638" max="5638" width="2" style="13" customWidth="1"/>
    <col min="5639" max="5639" width="8.140625" style="13" customWidth="1"/>
    <col min="5640" max="5640" width="11.140625" style="13" customWidth="1"/>
    <col min="5641" max="5641" width="10.140625" style="13" customWidth="1"/>
    <col min="5642" max="5642" width="10" style="13" customWidth="1"/>
    <col min="5643" max="5643" width="10.140625" style="13" customWidth="1"/>
    <col min="5644" max="5644" width="6.5703125" style="13" customWidth="1"/>
    <col min="5645" max="5647" width="0.5703125" style="13" customWidth="1"/>
    <col min="5648" max="5648" width="9.140625" style="13"/>
    <col min="5649" max="5649" width="0.5703125" style="13" customWidth="1"/>
    <col min="5650" max="5650" width="9.7109375" style="13" customWidth="1"/>
    <col min="5651" max="5651" width="0.5703125" style="13" customWidth="1"/>
    <col min="5652" max="5888" width="9.140625" style="13"/>
    <col min="5889" max="5889" width="5" style="13" customWidth="1"/>
    <col min="5890" max="5890" width="15.140625" style="13" customWidth="1"/>
    <col min="5891" max="5891" width="2" style="13" customWidth="1"/>
    <col min="5892" max="5892" width="37.5703125" style="13" customWidth="1"/>
    <col min="5893" max="5893" width="0.85546875" style="13" customWidth="1"/>
    <col min="5894" max="5894" width="2" style="13" customWidth="1"/>
    <col min="5895" max="5895" width="8.140625" style="13" customWidth="1"/>
    <col min="5896" max="5896" width="11.140625" style="13" customWidth="1"/>
    <col min="5897" max="5897" width="10.140625" style="13" customWidth="1"/>
    <col min="5898" max="5898" width="10" style="13" customWidth="1"/>
    <col min="5899" max="5899" width="10.140625" style="13" customWidth="1"/>
    <col min="5900" max="5900" width="6.5703125" style="13" customWidth="1"/>
    <col min="5901" max="5903" width="0.5703125" style="13" customWidth="1"/>
    <col min="5904" max="5904" width="9.140625" style="13"/>
    <col min="5905" max="5905" width="0.5703125" style="13" customWidth="1"/>
    <col min="5906" max="5906" width="9.7109375" style="13" customWidth="1"/>
    <col min="5907" max="5907" width="0.5703125" style="13" customWidth="1"/>
    <col min="5908" max="6144" width="9.140625" style="13"/>
    <col min="6145" max="6145" width="5" style="13" customWidth="1"/>
    <col min="6146" max="6146" width="15.140625" style="13" customWidth="1"/>
    <col min="6147" max="6147" width="2" style="13" customWidth="1"/>
    <col min="6148" max="6148" width="37.5703125" style="13" customWidth="1"/>
    <col min="6149" max="6149" width="0.85546875" style="13" customWidth="1"/>
    <col min="6150" max="6150" width="2" style="13" customWidth="1"/>
    <col min="6151" max="6151" width="8.140625" style="13" customWidth="1"/>
    <col min="6152" max="6152" width="11.140625" style="13" customWidth="1"/>
    <col min="6153" max="6153" width="10.140625" style="13" customWidth="1"/>
    <col min="6154" max="6154" width="10" style="13" customWidth="1"/>
    <col min="6155" max="6155" width="10.140625" style="13" customWidth="1"/>
    <col min="6156" max="6156" width="6.5703125" style="13" customWidth="1"/>
    <col min="6157" max="6159" width="0.5703125" style="13" customWidth="1"/>
    <col min="6160" max="6160" width="9.140625" style="13"/>
    <col min="6161" max="6161" width="0.5703125" style="13" customWidth="1"/>
    <col min="6162" max="6162" width="9.7109375" style="13" customWidth="1"/>
    <col min="6163" max="6163" width="0.5703125" style="13" customWidth="1"/>
    <col min="6164" max="6400" width="9.140625" style="13"/>
    <col min="6401" max="6401" width="5" style="13" customWidth="1"/>
    <col min="6402" max="6402" width="15.140625" style="13" customWidth="1"/>
    <col min="6403" max="6403" width="2" style="13" customWidth="1"/>
    <col min="6404" max="6404" width="37.5703125" style="13" customWidth="1"/>
    <col min="6405" max="6405" width="0.85546875" style="13" customWidth="1"/>
    <col min="6406" max="6406" width="2" style="13" customWidth="1"/>
    <col min="6407" max="6407" width="8.140625" style="13" customWidth="1"/>
    <col min="6408" max="6408" width="11.140625" style="13" customWidth="1"/>
    <col min="6409" max="6409" width="10.140625" style="13" customWidth="1"/>
    <col min="6410" max="6410" width="10" style="13" customWidth="1"/>
    <col min="6411" max="6411" width="10.140625" style="13" customWidth="1"/>
    <col min="6412" max="6412" width="6.5703125" style="13" customWidth="1"/>
    <col min="6413" max="6415" width="0.5703125" style="13" customWidth="1"/>
    <col min="6416" max="6416" width="9.140625" style="13"/>
    <col min="6417" max="6417" width="0.5703125" style="13" customWidth="1"/>
    <col min="6418" max="6418" width="9.7109375" style="13" customWidth="1"/>
    <col min="6419" max="6419" width="0.5703125" style="13" customWidth="1"/>
    <col min="6420" max="6656" width="9.140625" style="13"/>
    <col min="6657" max="6657" width="5" style="13" customWidth="1"/>
    <col min="6658" max="6658" width="15.140625" style="13" customWidth="1"/>
    <col min="6659" max="6659" width="2" style="13" customWidth="1"/>
    <col min="6660" max="6660" width="37.5703125" style="13" customWidth="1"/>
    <col min="6661" max="6661" width="0.85546875" style="13" customWidth="1"/>
    <col min="6662" max="6662" width="2" style="13" customWidth="1"/>
    <col min="6663" max="6663" width="8.140625" style="13" customWidth="1"/>
    <col min="6664" max="6664" width="11.140625" style="13" customWidth="1"/>
    <col min="6665" max="6665" width="10.140625" style="13" customWidth="1"/>
    <col min="6666" max="6666" width="10" style="13" customWidth="1"/>
    <col min="6667" max="6667" width="10.140625" style="13" customWidth="1"/>
    <col min="6668" max="6668" width="6.5703125" style="13" customWidth="1"/>
    <col min="6669" max="6671" width="0.5703125" style="13" customWidth="1"/>
    <col min="6672" max="6672" width="9.140625" style="13"/>
    <col min="6673" max="6673" width="0.5703125" style="13" customWidth="1"/>
    <col min="6674" max="6674" width="9.7109375" style="13" customWidth="1"/>
    <col min="6675" max="6675" width="0.5703125" style="13" customWidth="1"/>
    <col min="6676" max="6912" width="9.140625" style="13"/>
    <col min="6913" max="6913" width="5" style="13" customWidth="1"/>
    <col min="6914" max="6914" width="15.140625" style="13" customWidth="1"/>
    <col min="6915" max="6915" width="2" style="13" customWidth="1"/>
    <col min="6916" max="6916" width="37.5703125" style="13" customWidth="1"/>
    <col min="6917" max="6917" width="0.85546875" style="13" customWidth="1"/>
    <col min="6918" max="6918" width="2" style="13" customWidth="1"/>
    <col min="6919" max="6919" width="8.140625" style="13" customWidth="1"/>
    <col min="6920" max="6920" width="11.140625" style="13" customWidth="1"/>
    <col min="6921" max="6921" width="10.140625" style="13" customWidth="1"/>
    <col min="6922" max="6922" width="10" style="13" customWidth="1"/>
    <col min="6923" max="6923" width="10.140625" style="13" customWidth="1"/>
    <col min="6924" max="6924" width="6.5703125" style="13" customWidth="1"/>
    <col min="6925" max="6927" width="0.5703125" style="13" customWidth="1"/>
    <col min="6928" max="6928" width="9.140625" style="13"/>
    <col min="6929" max="6929" width="0.5703125" style="13" customWidth="1"/>
    <col min="6930" max="6930" width="9.7109375" style="13" customWidth="1"/>
    <col min="6931" max="6931" width="0.5703125" style="13" customWidth="1"/>
    <col min="6932" max="7168" width="9.140625" style="13"/>
    <col min="7169" max="7169" width="5" style="13" customWidth="1"/>
    <col min="7170" max="7170" width="15.140625" style="13" customWidth="1"/>
    <col min="7171" max="7171" width="2" style="13" customWidth="1"/>
    <col min="7172" max="7172" width="37.5703125" style="13" customWidth="1"/>
    <col min="7173" max="7173" width="0.85546875" style="13" customWidth="1"/>
    <col min="7174" max="7174" width="2" style="13" customWidth="1"/>
    <col min="7175" max="7175" width="8.140625" style="13" customWidth="1"/>
    <col min="7176" max="7176" width="11.140625" style="13" customWidth="1"/>
    <col min="7177" max="7177" width="10.140625" style="13" customWidth="1"/>
    <col min="7178" max="7178" width="10" style="13" customWidth="1"/>
    <col min="7179" max="7179" width="10.140625" style="13" customWidth="1"/>
    <col min="7180" max="7180" width="6.5703125" style="13" customWidth="1"/>
    <col min="7181" max="7183" width="0.5703125" style="13" customWidth="1"/>
    <col min="7184" max="7184" width="9.140625" style="13"/>
    <col min="7185" max="7185" width="0.5703125" style="13" customWidth="1"/>
    <col min="7186" max="7186" width="9.7109375" style="13" customWidth="1"/>
    <col min="7187" max="7187" width="0.5703125" style="13" customWidth="1"/>
    <col min="7188" max="7424" width="9.140625" style="13"/>
    <col min="7425" max="7425" width="5" style="13" customWidth="1"/>
    <col min="7426" max="7426" width="15.140625" style="13" customWidth="1"/>
    <col min="7427" max="7427" width="2" style="13" customWidth="1"/>
    <col min="7428" max="7428" width="37.5703125" style="13" customWidth="1"/>
    <col min="7429" max="7429" width="0.85546875" style="13" customWidth="1"/>
    <col min="7430" max="7430" width="2" style="13" customWidth="1"/>
    <col min="7431" max="7431" width="8.140625" style="13" customWidth="1"/>
    <col min="7432" max="7432" width="11.140625" style="13" customWidth="1"/>
    <col min="7433" max="7433" width="10.140625" style="13" customWidth="1"/>
    <col min="7434" max="7434" width="10" style="13" customWidth="1"/>
    <col min="7435" max="7435" width="10.140625" style="13" customWidth="1"/>
    <col min="7436" max="7436" width="6.5703125" style="13" customWidth="1"/>
    <col min="7437" max="7439" width="0.5703125" style="13" customWidth="1"/>
    <col min="7440" max="7440" width="9.140625" style="13"/>
    <col min="7441" max="7441" width="0.5703125" style="13" customWidth="1"/>
    <col min="7442" max="7442" width="9.7109375" style="13" customWidth="1"/>
    <col min="7443" max="7443" width="0.5703125" style="13" customWidth="1"/>
    <col min="7444" max="7680" width="9.140625" style="13"/>
    <col min="7681" max="7681" width="5" style="13" customWidth="1"/>
    <col min="7682" max="7682" width="15.140625" style="13" customWidth="1"/>
    <col min="7683" max="7683" width="2" style="13" customWidth="1"/>
    <col min="7684" max="7684" width="37.5703125" style="13" customWidth="1"/>
    <col min="7685" max="7685" width="0.85546875" style="13" customWidth="1"/>
    <col min="7686" max="7686" width="2" style="13" customWidth="1"/>
    <col min="7687" max="7687" width="8.140625" style="13" customWidth="1"/>
    <col min="7688" max="7688" width="11.140625" style="13" customWidth="1"/>
    <col min="7689" max="7689" width="10.140625" style="13" customWidth="1"/>
    <col min="7690" max="7690" width="10" style="13" customWidth="1"/>
    <col min="7691" max="7691" width="10.140625" style="13" customWidth="1"/>
    <col min="7692" max="7692" width="6.5703125" style="13" customWidth="1"/>
    <col min="7693" max="7695" width="0.5703125" style="13" customWidth="1"/>
    <col min="7696" max="7696" width="9.140625" style="13"/>
    <col min="7697" max="7697" width="0.5703125" style="13" customWidth="1"/>
    <col min="7698" max="7698" width="9.7109375" style="13" customWidth="1"/>
    <col min="7699" max="7699" width="0.5703125" style="13" customWidth="1"/>
    <col min="7700" max="7936" width="9.140625" style="13"/>
    <col min="7937" max="7937" width="5" style="13" customWidth="1"/>
    <col min="7938" max="7938" width="15.140625" style="13" customWidth="1"/>
    <col min="7939" max="7939" width="2" style="13" customWidth="1"/>
    <col min="7940" max="7940" width="37.5703125" style="13" customWidth="1"/>
    <col min="7941" max="7941" width="0.85546875" style="13" customWidth="1"/>
    <col min="7942" max="7942" width="2" style="13" customWidth="1"/>
    <col min="7943" max="7943" width="8.140625" style="13" customWidth="1"/>
    <col min="7944" max="7944" width="11.140625" style="13" customWidth="1"/>
    <col min="7945" max="7945" width="10.140625" style="13" customWidth="1"/>
    <col min="7946" max="7946" width="10" style="13" customWidth="1"/>
    <col min="7947" max="7947" width="10.140625" style="13" customWidth="1"/>
    <col min="7948" max="7948" width="6.5703125" style="13" customWidth="1"/>
    <col min="7949" max="7951" width="0.5703125" style="13" customWidth="1"/>
    <col min="7952" max="7952" width="9.140625" style="13"/>
    <col min="7953" max="7953" width="0.5703125" style="13" customWidth="1"/>
    <col min="7954" max="7954" width="9.7109375" style="13" customWidth="1"/>
    <col min="7955" max="7955" width="0.5703125" style="13" customWidth="1"/>
    <col min="7956" max="8192" width="9.140625" style="13"/>
    <col min="8193" max="8193" width="5" style="13" customWidth="1"/>
    <col min="8194" max="8194" width="15.140625" style="13" customWidth="1"/>
    <col min="8195" max="8195" width="2" style="13" customWidth="1"/>
    <col min="8196" max="8196" width="37.5703125" style="13" customWidth="1"/>
    <col min="8197" max="8197" width="0.85546875" style="13" customWidth="1"/>
    <col min="8198" max="8198" width="2" style="13" customWidth="1"/>
    <col min="8199" max="8199" width="8.140625" style="13" customWidth="1"/>
    <col min="8200" max="8200" width="11.140625" style="13" customWidth="1"/>
    <col min="8201" max="8201" width="10.140625" style="13" customWidth="1"/>
    <col min="8202" max="8202" width="10" style="13" customWidth="1"/>
    <col min="8203" max="8203" width="10.140625" style="13" customWidth="1"/>
    <col min="8204" max="8204" width="6.5703125" style="13" customWidth="1"/>
    <col min="8205" max="8207" width="0.5703125" style="13" customWidth="1"/>
    <col min="8208" max="8208" width="9.140625" style="13"/>
    <col min="8209" max="8209" width="0.5703125" style="13" customWidth="1"/>
    <col min="8210" max="8210" width="9.7109375" style="13" customWidth="1"/>
    <col min="8211" max="8211" width="0.5703125" style="13" customWidth="1"/>
    <col min="8212" max="8448" width="9.140625" style="13"/>
    <col min="8449" max="8449" width="5" style="13" customWidth="1"/>
    <col min="8450" max="8450" width="15.140625" style="13" customWidth="1"/>
    <col min="8451" max="8451" width="2" style="13" customWidth="1"/>
    <col min="8452" max="8452" width="37.5703125" style="13" customWidth="1"/>
    <col min="8453" max="8453" width="0.85546875" style="13" customWidth="1"/>
    <col min="8454" max="8454" width="2" style="13" customWidth="1"/>
    <col min="8455" max="8455" width="8.140625" style="13" customWidth="1"/>
    <col min="8456" max="8456" width="11.140625" style="13" customWidth="1"/>
    <col min="8457" max="8457" width="10.140625" style="13" customWidth="1"/>
    <col min="8458" max="8458" width="10" style="13" customWidth="1"/>
    <col min="8459" max="8459" width="10.140625" style="13" customWidth="1"/>
    <col min="8460" max="8460" width="6.5703125" style="13" customWidth="1"/>
    <col min="8461" max="8463" width="0.5703125" style="13" customWidth="1"/>
    <col min="8464" max="8464" width="9.140625" style="13"/>
    <col min="8465" max="8465" width="0.5703125" style="13" customWidth="1"/>
    <col min="8466" max="8466" width="9.7109375" style="13" customWidth="1"/>
    <col min="8467" max="8467" width="0.5703125" style="13" customWidth="1"/>
    <col min="8468" max="8704" width="9.140625" style="13"/>
    <col min="8705" max="8705" width="5" style="13" customWidth="1"/>
    <col min="8706" max="8706" width="15.140625" style="13" customWidth="1"/>
    <col min="8707" max="8707" width="2" style="13" customWidth="1"/>
    <col min="8708" max="8708" width="37.5703125" style="13" customWidth="1"/>
    <col min="8709" max="8709" width="0.85546875" style="13" customWidth="1"/>
    <col min="8710" max="8710" width="2" style="13" customWidth="1"/>
    <col min="8711" max="8711" width="8.140625" style="13" customWidth="1"/>
    <col min="8712" max="8712" width="11.140625" style="13" customWidth="1"/>
    <col min="8713" max="8713" width="10.140625" style="13" customWidth="1"/>
    <col min="8714" max="8714" width="10" style="13" customWidth="1"/>
    <col min="8715" max="8715" width="10.140625" style="13" customWidth="1"/>
    <col min="8716" max="8716" width="6.5703125" style="13" customWidth="1"/>
    <col min="8717" max="8719" width="0.5703125" style="13" customWidth="1"/>
    <col min="8720" max="8720" width="9.140625" style="13"/>
    <col min="8721" max="8721" width="0.5703125" style="13" customWidth="1"/>
    <col min="8722" max="8722" width="9.7109375" style="13" customWidth="1"/>
    <col min="8723" max="8723" width="0.5703125" style="13" customWidth="1"/>
    <col min="8724" max="8960" width="9.140625" style="13"/>
    <col min="8961" max="8961" width="5" style="13" customWidth="1"/>
    <col min="8962" max="8962" width="15.140625" style="13" customWidth="1"/>
    <col min="8963" max="8963" width="2" style="13" customWidth="1"/>
    <col min="8964" max="8964" width="37.5703125" style="13" customWidth="1"/>
    <col min="8965" max="8965" width="0.85546875" style="13" customWidth="1"/>
    <col min="8966" max="8966" width="2" style="13" customWidth="1"/>
    <col min="8967" max="8967" width="8.140625" style="13" customWidth="1"/>
    <col min="8968" max="8968" width="11.140625" style="13" customWidth="1"/>
    <col min="8969" max="8969" width="10.140625" style="13" customWidth="1"/>
    <col min="8970" max="8970" width="10" style="13" customWidth="1"/>
    <col min="8971" max="8971" width="10.140625" style="13" customWidth="1"/>
    <col min="8972" max="8972" width="6.5703125" style="13" customWidth="1"/>
    <col min="8973" max="8975" width="0.5703125" style="13" customWidth="1"/>
    <col min="8976" max="8976" width="9.140625" style="13"/>
    <col min="8977" max="8977" width="0.5703125" style="13" customWidth="1"/>
    <col min="8978" max="8978" width="9.7109375" style="13" customWidth="1"/>
    <col min="8979" max="8979" width="0.5703125" style="13" customWidth="1"/>
    <col min="8980" max="9216" width="9.140625" style="13"/>
    <col min="9217" max="9217" width="5" style="13" customWidth="1"/>
    <col min="9218" max="9218" width="15.140625" style="13" customWidth="1"/>
    <col min="9219" max="9219" width="2" style="13" customWidth="1"/>
    <col min="9220" max="9220" width="37.5703125" style="13" customWidth="1"/>
    <col min="9221" max="9221" width="0.85546875" style="13" customWidth="1"/>
    <col min="9222" max="9222" width="2" style="13" customWidth="1"/>
    <col min="9223" max="9223" width="8.140625" style="13" customWidth="1"/>
    <col min="9224" max="9224" width="11.140625" style="13" customWidth="1"/>
    <col min="9225" max="9225" width="10.140625" style="13" customWidth="1"/>
    <col min="9226" max="9226" width="10" style="13" customWidth="1"/>
    <col min="9227" max="9227" width="10.140625" style="13" customWidth="1"/>
    <col min="9228" max="9228" width="6.5703125" style="13" customWidth="1"/>
    <col min="9229" max="9231" width="0.5703125" style="13" customWidth="1"/>
    <col min="9232" max="9232" width="9.140625" style="13"/>
    <col min="9233" max="9233" width="0.5703125" style="13" customWidth="1"/>
    <col min="9234" max="9234" width="9.7109375" style="13" customWidth="1"/>
    <col min="9235" max="9235" width="0.5703125" style="13" customWidth="1"/>
    <col min="9236" max="9472" width="9.140625" style="13"/>
    <col min="9473" max="9473" width="5" style="13" customWidth="1"/>
    <col min="9474" max="9474" width="15.140625" style="13" customWidth="1"/>
    <col min="9475" max="9475" width="2" style="13" customWidth="1"/>
    <col min="9476" max="9476" width="37.5703125" style="13" customWidth="1"/>
    <col min="9477" max="9477" width="0.85546875" style="13" customWidth="1"/>
    <col min="9478" max="9478" width="2" style="13" customWidth="1"/>
    <col min="9479" max="9479" width="8.140625" style="13" customWidth="1"/>
    <col min="9480" max="9480" width="11.140625" style="13" customWidth="1"/>
    <col min="9481" max="9481" width="10.140625" style="13" customWidth="1"/>
    <col min="9482" max="9482" width="10" style="13" customWidth="1"/>
    <col min="9483" max="9483" width="10.140625" style="13" customWidth="1"/>
    <col min="9484" max="9484" width="6.5703125" style="13" customWidth="1"/>
    <col min="9485" max="9487" width="0.5703125" style="13" customWidth="1"/>
    <col min="9488" max="9488" width="9.140625" style="13"/>
    <col min="9489" max="9489" width="0.5703125" style="13" customWidth="1"/>
    <col min="9490" max="9490" width="9.7109375" style="13" customWidth="1"/>
    <col min="9491" max="9491" width="0.5703125" style="13" customWidth="1"/>
    <col min="9492" max="9728" width="9.140625" style="13"/>
    <col min="9729" max="9729" width="5" style="13" customWidth="1"/>
    <col min="9730" max="9730" width="15.140625" style="13" customWidth="1"/>
    <col min="9731" max="9731" width="2" style="13" customWidth="1"/>
    <col min="9732" max="9732" width="37.5703125" style="13" customWidth="1"/>
    <col min="9733" max="9733" width="0.85546875" style="13" customWidth="1"/>
    <col min="9734" max="9734" width="2" style="13" customWidth="1"/>
    <col min="9735" max="9735" width="8.140625" style="13" customWidth="1"/>
    <col min="9736" max="9736" width="11.140625" style="13" customWidth="1"/>
    <col min="9737" max="9737" width="10.140625" style="13" customWidth="1"/>
    <col min="9738" max="9738" width="10" style="13" customWidth="1"/>
    <col min="9739" max="9739" width="10.140625" style="13" customWidth="1"/>
    <col min="9740" max="9740" width="6.5703125" style="13" customWidth="1"/>
    <col min="9741" max="9743" width="0.5703125" style="13" customWidth="1"/>
    <col min="9744" max="9744" width="9.140625" style="13"/>
    <col min="9745" max="9745" width="0.5703125" style="13" customWidth="1"/>
    <col min="9746" max="9746" width="9.7109375" style="13" customWidth="1"/>
    <col min="9747" max="9747" width="0.5703125" style="13" customWidth="1"/>
    <col min="9748" max="9984" width="9.140625" style="13"/>
    <col min="9985" max="9985" width="5" style="13" customWidth="1"/>
    <col min="9986" max="9986" width="15.140625" style="13" customWidth="1"/>
    <col min="9987" max="9987" width="2" style="13" customWidth="1"/>
    <col min="9988" max="9988" width="37.5703125" style="13" customWidth="1"/>
    <col min="9989" max="9989" width="0.85546875" style="13" customWidth="1"/>
    <col min="9990" max="9990" width="2" style="13" customWidth="1"/>
    <col min="9991" max="9991" width="8.140625" style="13" customWidth="1"/>
    <col min="9992" max="9992" width="11.140625" style="13" customWidth="1"/>
    <col min="9993" max="9993" width="10.140625" style="13" customWidth="1"/>
    <col min="9994" max="9994" width="10" style="13" customWidth="1"/>
    <col min="9995" max="9995" width="10.140625" style="13" customWidth="1"/>
    <col min="9996" max="9996" width="6.5703125" style="13" customWidth="1"/>
    <col min="9997" max="9999" width="0.5703125" style="13" customWidth="1"/>
    <col min="10000" max="10000" width="9.140625" style="13"/>
    <col min="10001" max="10001" width="0.5703125" style="13" customWidth="1"/>
    <col min="10002" max="10002" width="9.7109375" style="13" customWidth="1"/>
    <col min="10003" max="10003" width="0.5703125" style="13" customWidth="1"/>
    <col min="10004" max="10240" width="9.140625" style="13"/>
    <col min="10241" max="10241" width="5" style="13" customWidth="1"/>
    <col min="10242" max="10242" width="15.140625" style="13" customWidth="1"/>
    <col min="10243" max="10243" width="2" style="13" customWidth="1"/>
    <col min="10244" max="10244" width="37.5703125" style="13" customWidth="1"/>
    <col min="10245" max="10245" width="0.85546875" style="13" customWidth="1"/>
    <col min="10246" max="10246" width="2" style="13" customWidth="1"/>
    <col min="10247" max="10247" width="8.140625" style="13" customWidth="1"/>
    <col min="10248" max="10248" width="11.140625" style="13" customWidth="1"/>
    <col min="10249" max="10249" width="10.140625" style="13" customWidth="1"/>
    <col min="10250" max="10250" width="10" style="13" customWidth="1"/>
    <col min="10251" max="10251" width="10.140625" style="13" customWidth="1"/>
    <col min="10252" max="10252" width="6.5703125" style="13" customWidth="1"/>
    <col min="10253" max="10255" width="0.5703125" style="13" customWidth="1"/>
    <col min="10256" max="10256" width="9.140625" style="13"/>
    <col min="10257" max="10257" width="0.5703125" style="13" customWidth="1"/>
    <col min="10258" max="10258" width="9.7109375" style="13" customWidth="1"/>
    <col min="10259" max="10259" width="0.5703125" style="13" customWidth="1"/>
    <col min="10260" max="10496" width="9.140625" style="13"/>
    <col min="10497" max="10497" width="5" style="13" customWidth="1"/>
    <col min="10498" max="10498" width="15.140625" style="13" customWidth="1"/>
    <col min="10499" max="10499" width="2" style="13" customWidth="1"/>
    <col min="10500" max="10500" width="37.5703125" style="13" customWidth="1"/>
    <col min="10501" max="10501" width="0.85546875" style="13" customWidth="1"/>
    <col min="10502" max="10502" width="2" style="13" customWidth="1"/>
    <col min="10503" max="10503" width="8.140625" style="13" customWidth="1"/>
    <col min="10504" max="10504" width="11.140625" style="13" customWidth="1"/>
    <col min="10505" max="10505" width="10.140625" style="13" customWidth="1"/>
    <col min="10506" max="10506" width="10" style="13" customWidth="1"/>
    <col min="10507" max="10507" width="10.140625" style="13" customWidth="1"/>
    <col min="10508" max="10508" width="6.5703125" style="13" customWidth="1"/>
    <col min="10509" max="10511" width="0.5703125" style="13" customWidth="1"/>
    <col min="10512" max="10512" width="9.140625" style="13"/>
    <col min="10513" max="10513" width="0.5703125" style="13" customWidth="1"/>
    <col min="10514" max="10514" width="9.7109375" style="13" customWidth="1"/>
    <col min="10515" max="10515" width="0.5703125" style="13" customWidth="1"/>
    <col min="10516" max="10752" width="9.140625" style="13"/>
    <col min="10753" max="10753" width="5" style="13" customWidth="1"/>
    <col min="10754" max="10754" width="15.140625" style="13" customWidth="1"/>
    <col min="10755" max="10755" width="2" style="13" customWidth="1"/>
    <col min="10756" max="10756" width="37.5703125" style="13" customWidth="1"/>
    <col min="10757" max="10757" width="0.85546875" style="13" customWidth="1"/>
    <col min="10758" max="10758" width="2" style="13" customWidth="1"/>
    <col min="10759" max="10759" width="8.140625" style="13" customWidth="1"/>
    <col min="10760" max="10760" width="11.140625" style="13" customWidth="1"/>
    <col min="10761" max="10761" width="10.140625" style="13" customWidth="1"/>
    <col min="10762" max="10762" width="10" style="13" customWidth="1"/>
    <col min="10763" max="10763" width="10.140625" style="13" customWidth="1"/>
    <col min="10764" max="10764" width="6.5703125" style="13" customWidth="1"/>
    <col min="10765" max="10767" width="0.5703125" style="13" customWidth="1"/>
    <col min="10768" max="10768" width="9.140625" style="13"/>
    <col min="10769" max="10769" width="0.5703125" style="13" customWidth="1"/>
    <col min="10770" max="10770" width="9.7109375" style="13" customWidth="1"/>
    <col min="10771" max="10771" width="0.5703125" style="13" customWidth="1"/>
    <col min="10772" max="11008" width="9.140625" style="13"/>
    <col min="11009" max="11009" width="5" style="13" customWidth="1"/>
    <col min="11010" max="11010" width="15.140625" style="13" customWidth="1"/>
    <col min="11011" max="11011" width="2" style="13" customWidth="1"/>
    <col min="11012" max="11012" width="37.5703125" style="13" customWidth="1"/>
    <col min="11013" max="11013" width="0.85546875" style="13" customWidth="1"/>
    <col min="11014" max="11014" width="2" style="13" customWidth="1"/>
    <col min="11015" max="11015" width="8.140625" style="13" customWidth="1"/>
    <col min="11016" max="11016" width="11.140625" style="13" customWidth="1"/>
    <col min="11017" max="11017" width="10.140625" style="13" customWidth="1"/>
    <col min="11018" max="11018" width="10" style="13" customWidth="1"/>
    <col min="11019" max="11019" width="10.140625" style="13" customWidth="1"/>
    <col min="11020" max="11020" width="6.5703125" style="13" customWidth="1"/>
    <col min="11021" max="11023" width="0.5703125" style="13" customWidth="1"/>
    <col min="11024" max="11024" width="9.140625" style="13"/>
    <col min="11025" max="11025" width="0.5703125" style="13" customWidth="1"/>
    <col min="11026" max="11026" width="9.7109375" style="13" customWidth="1"/>
    <col min="11027" max="11027" width="0.5703125" style="13" customWidth="1"/>
    <col min="11028" max="11264" width="9.140625" style="13"/>
    <col min="11265" max="11265" width="5" style="13" customWidth="1"/>
    <col min="11266" max="11266" width="15.140625" style="13" customWidth="1"/>
    <col min="11267" max="11267" width="2" style="13" customWidth="1"/>
    <col min="11268" max="11268" width="37.5703125" style="13" customWidth="1"/>
    <col min="11269" max="11269" width="0.85546875" style="13" customWidth="1"/>
    <col min="11270" max="11270" width="2" style="13" customWidth="1"/>
    <col min="11271" max="11271" width="8.140625" style="13" customWidth="1"/>
    <col min="11272" max="11272" width="11.140625" style="13" customWidth="1"/>
    <col min="11273" max="11273" width="10.140625" style="13" customWidth="1"/>
    <col min="11274" max="11274" width="10" style="13" customWidth="1"/>
    <col min="11275" max="11275" width="10.140625" style="13" customWidth="1"/>
    <col min="11276" max="11276" width="6.5703125" style="13" customWidth="1"/>
    <col min="11277" max="11279" width="0.5703125" style="13" customWidth="1"/>
    <col min="11280" max="11280" width="9.140625" style="13"/>
    <col min="11281" max="11281" width="0.5703125" style="13" customWidth="1"/>
    <col min="11282" max="11282" width="9.7109375" style="13" customWidth="1"/>
    <col min="11283" max="11283" width="0.5703125" style="13" customWidth="1"/>
    <col min="11284" max="11520" width="9.140625" style="13"/>
    <col min="11521" max="11521" width="5" style="13" customWidth="1"/>
    <col min="11522" max="11522" width="15.140625" style="13" customWidth="1"/>
    <col min="11523" max="11523" width="2" style="13" customWidth="1"/>
    <col min="11524" max="11524" width="37.5703125" style="13" customWidth="1"/>
    <col min="11525" max="11525" width="0.85546875" style="13" customWidth="1"/>
    <col min="11526" max="11526" width="2" style="13" customWidth="1"/>
    <col min="11527" max="11527" width="8.140625" style="13" customWidth="1"/>
    <col min="11528" max="11528" width="11.140625" style="13" customWidth="1"/>
    <col min="11529" max="11529" width="10.140625" style="13" customWidth="1"/>
    <col min="11530" max="11530" width="10" style="13" customWidth="1"/>
    <col min="11531" max="11531" width="10.140625" style="13" customWidth="1"/>
    <col min="11532" max="11532" width="6.5703125" style="13" customWidth="1"/>
    <col min="11533" max="11535" width="0.5703125" style="13" customWidth="1"/>
    <col min="11536" max="11536" width="9.140625" style="13"/>
    <col min="11537" max="11537" width="0.5703125" style="13" customWidth="1"/>
    <col min="11538" max="11538" width="9.7109375" style="13" customWidth="1"/>
    <col min="11539" max="11539" width="0.5703125" style="13" customWidth="1"/>
    <col min="11540" max="11776" width="9.140625" style="13"/>
    <col min="11777" max="11777" width="5" style="13" customWidth="1"/>
    <col min="11778" max="11778" width="15.140625" style="13" customWidth="1"/>
    <col min="11779" max="11779" width="2" style="13" customWidth="1"/>
    <col min="11780" max="11780" width="37.5703125" style="13" customWidth="1"/>
    <col min="11781" max="11781" width="0.85546875" style="13" customWidth="1"/>
    <col min="11782" max="11782" width="2" style="13" customWidth="1"/>
    <col min="11783" max="11783" width="8.140625" style="13" customWidth="1"/>
    <col min="11784" max="11784" width="11.140625" style="13" customWidth="1"/>
    <col min="11785" max="11785" width="10.140625" style="13" customWidth="1"/>
    <col min="11786" max="11786" width="10" style="13" customWidth="1"/>
    <col min="11787" max="11787" width="10.140625" style="13" customWidth="1"/>
    <col min="11788" max="11788" width="6.5703125" style="13" customWidth="1"/>
    <col min="11789" max="11791" width="0.5703125" style="13" customWidth="1"/>
    <col min="11792" max="11792" width="9.140625" style="13"/>
    <col min="11793" max="11793" width="0.5703125" style="13" customWidth="1"/>
    <col min="11794" max="11794" width="9.7109375" style="13" customWidth="1"/>
    <col min="11795" max="11795" width="0.5703125" style="13" customWidth="1"/>
    <col min="11796" max="12032" width="9.140625" style="13"/>
    <col min="12033" max="12033" width="5" style="13" customWidth="1"/>
    <col min="12034" max="12034" width="15.140625" style="13" customWidth="1"/>
    <col min="12035" max="12035" width="2" style="13" customWidth="1"/>
    <col min="12036" max="12036" width="37.5703125" style="13" customWidth="1"/>
    <col min="12037" max="12037" width="0.85546875" style="13" customWidth="1"/>
    <col min="12038" max="12038" width="2" style="13" customWidth="1"/>
    <col min="12039" max="12039" width="8.140625" style="13" customWidth="1"/>
    <col min="12040" max="12040" width="11.140625" style="13" customWidth="1"/>
    <col min="12041" max="12041" width="10.140625" style="13" customWidth="1"/>
    <col min="12042" max="12042" width="10" style="13" customWidth="1"/>
    <col min="12043" max="12043" width="10.140625" style="13" customWidth="1"/>
    <col min="12044" max="12044" width="6.5703125" style="13" customWidth="1"/>
    <col min="12045" max="12047" width="0.5703125" style="13" customWidth="1"/>
    <col min="12048" max="12048" width="9.140625" style="13"/>
    <col min="12049" max="12049" width="0.5703125" style="13" customWidth="1"/>
    <col min="12050" max="12050" width="9.7109375" style="13" customWidth="1"/>
    <col min="12051" max="12051" width="0.5703125" style="13" customWidth="1"/>
    <col min="12052" max="12288" width="9.140625" style="13"/>
    <col min="12289" max="12289" width="5" style="13" customWidth="1"/>
    <col min="12290" max="12290" width="15.140625" style="13" customWidth="1"/>
    <col min="12291" max="12291" width="2" style="13" customWidth="1"/>
    <col min="12292" max="12292" width="37.5703125" style="13" customWidth="1"/>
    <col min="12293" max="12293" width="0.85546875" style="13" customWidth="1"/>
    <col min="12294" max="12294" width="2" style="13" customWidth="1"/>
    <col min="12295" max="12295" width="8.140625" style="13" customWidth="1"/>
    <col min="12296" max="12296" width="11.140625" style="13" customWidth="1"/>
    <col min="12297" max="12297" width="10.140625" style="13" customWidth="1"/>
    <col min="12298" max="12298" width="10" style="13" customWidth="1"/>
    <col min="12299" max="12299" width="10.140625" style="13" customWidth="1"/>
    <col min="12300" max="12300" width="6.5703125" style="13" customWidth="1"/>
    <col min="12301" max="12303" width="0.5703125" style="13" customWidth="1"/>
    <col min="12304" max="12304" width="9.140625" style="13"/>
    <col min="12305" max="12305" width="0.5703125" style="13" customWidth="1"/>
    <col min="12306" max="12306" width="9.7109375" style="13" customWidth="1"/>
    <col min="12307" max="12307" width="0.5703125" style="13" customWidth="1"/>
    <col min="12308" max="12544" width="9.140625" style="13"/>
    <col min="12545" max="12545" width="5" style="13" customWidth="1"/>
    <col min="12546" max="12546" width="15.140625" style="13" customWidth="1"/>
    <col min="12547" max="12547" width="2" style="13" customWidth="1"/>
    <col min="12548" max="12548" width="37.5703125" style="13" customWidth="1"/>
    <col min="12549" max="12549" width="0.85546875" style="13" customWidth="1"/>
    <col min="12550" max="12550" width="2" style="13" customWidth="1"/>
    <col min="12551" max="12551" width="8.140625" style="13" customWidth="1"/>
    <col min="12552" max="12552" width="11.140625" style="13" customWidth="1"/>
    <col min="12553" max="12553" width="10.140625" style="13" customWidth="1"/>
    <col min="12554" max="12554" width="10" style="13" customWidth="1"/>
    <col min="12555" max="12555" width="10.140625" style="13" customWidth="1"/>
    <col min="12556" max="12556" width="6.5703125" style="13" customWidth="1"/>
    <col min="12557" max="12559" width="0.5703125" style="13" customWidth="1"/>
    <col min="12560" max="12560" width="9.140625" style="13"/>
    <col min="12561" max="12561" width="0.5703125" style="13" customWidth="1"/>
    <col min="12562" max="12562" width="9.7109375" style="13" customWidth="1"/>
    <col min="12563" max="12563" width="0.5703125" style="13" customWidth="1"/>
    <col min="12564" max="12800" width="9.140625" style="13"/>
    <col min="12801" max="12801" width="5" style="13" customWidth="1"/>
    <col min="12802" max="12802" width="15.140625" style="13" customWidth="1"/>
    <col min="12803" max="12803" width="2" style="13" customWidth="1"/>
    <col min="12804" max="12804" width="37.5703125" style="13" customWidth="1"/>
    <col min="12805" max="12805" width="0.85546875" style="13" customWidth="1"/>
    <col min="12806" max="12806" width="2" style="13" customWidth="1"/>
    <col min="12807" max="12807" width="8.140625" style="13" customWidth="1"/>
    <col min="12808" max="12808" width="11.140625" style="13" customWidth="1"/>
    <col min="12809" max="12809" width="10.140625" style="13" customWidth="1"/>
    <col min="12810" max="12810" width="10" style="13" customWidth="1"/>
    <col min="12811" max="12811" width="10.140625" style="13" customWidth="1"/>
    <col min="12812" max="12812" width="6.5703125" style="13" customWidth="1"/>
    <col min="12813" max="12815" width="0.5703125" style="13" customWidth="1"/>
    <col min="12816" max="12816" width="9.140625" style="13"/>
    <col min="12817" max="12817" width="0.5703125" style="13" customWidth="1"/>
    <col min="12818" max="12818" width="9.7109375" style="13" customWidth="1"/>
    <col min="12819" max="12819" width="0.5703125" style="13" customWidth="1"/>
    <col min="12820" max="13056" width="9.140625" style="13"/>
    <col min="13057" max="13057" width="5" style="13" customWidth="1"/>
    <col min="13058" max="13058" width="15.140625" style="13" customWidth="1"/>
    <col min="13059" max="13059" width="2" style="13" customWidth="1"/>
    <col min="13060" max="13060" width="37.5703125" style="13" customWidth="1"/>
    <col min="13061" max="13061" width="0.85546875" style="13" customWidth="1"/>
    <col min="13062" max="13062" width="2" style="13" customWidth="1"/>
    <col min="13063" max="13063" width="8.140625" style="13" customWidth="1"/>
    <col min="13064" max="13064" width="11.140625" style="13" customWidth="1"/>
    <col min="13065" max="13065" width="10.140625" style="13" customWidth="1"/>
    <col min="13066" max="13066" width="10" style="13" customWidth="1"/>
    <col min="13067" max="13067" width="10.140625" style="13" customWidth="1"/>
    <col min="13068" max="13068" width="6.5703125" style="13" customWidth="1"/>
    <col min="13069" max="13071" width="0.5703125" style="13" customWidth="1"/>
    <col min="13072" max="13072" width="9.140625" style="13"/>
    <col min="13073" max="13073" width="0.5703125" style="13" customWidth="1"/>
    <col min="13074" max="13074" width="9.7109375" style="13" customWidth="1"/>
    <col min="13075" max="13075" width="0.5703125" style="13" customWidth="1"/>
    <col min="13076" max="13312" width="9.140625" style="13"/>
    <col min="13313" max="13313" width="5" style="13" customWidth="1"/>
    <col min="13314" max="13314" width="15.140625" style="13" customWidth="1"/>
    <col min="13315" max="13315" width="2" style="13" customWidth="1"/>
    <col min="13316" max="13316" width="37.5703125" style="13" customWidth="1"/>
    <col min="13317" max="13317" width="0.85546875" style="13" customWidth="1"/>
    <col min="13318" max="13318" width="2" style="13" customWidth="1"/>
    <col min="13319" max="13319" width="8.140625" style="13" customWidth="1"/>
    <col min="13320" max="13320" width="11.140625" style="13" customWidth="1"/>
    <col min="13321" max="13321" width="10.140625" style="13" customWidth="1"/>
    <col min="13322" max="13322" width="10" style="13" customWidth="1"/>
    <col min="13323" max="13323" width="10.140625" style="13" customWidth="1"/>
    <col min="13324" max="13324" width="6.5703125" style="13" customWidth="1"/>
    <col min="13325" max="13327" width="0.5703125" style="13" customWidth="1"/>
    <col min="13328" max="13328" width="9.140625" style="13"/>
    <col min="13329" max="13329" width="0.5703125" style="13" customWidth="1"/>
    <col min="13330" max="13330" width="9.7109375" style="13" customWidth="1"/>
    <col min="13331" max="13331" width="0.5703125" style="13" customWidth="1"/>
    <col min="13332" max="13568" width="9.140625" style="13"/>
    <col min="13569" max="13569" width="5" style="13" customWidth="1"/>
    <col min="13570" max="13570" width="15.140625" style="13" customWidth="1"/>
    <col min="13571" max="13571" width="2" style="13" customWidth="1"/>
    <col min="13572" max="13572" width="37.5703125" style="13" customWidth="1"/>
    <col min="13573" max="13573" width="0.85546875" style="13" customWidth="1"/>
    <col min="13574" max="13574" width="2" style="13" customWidth="1"/>
    <col min="13575" max="13575" width="8.140625" style="13" customWidth="1"/>
    <col min="13576" max="13576" width="11.140625" style="13" customWidth="1"/>
    <col min="13577" max="13577" width="10.140625" style="13" customWidth="1"/>
    <col min="13578" max="13578" width="10" style="13" customWidth="1"/>
    <col min="13579" max="13579" width="10.140625" style="13" customWidth="1"/>
    <col min="13580" max="13580" width="6.5703125" style="13" customWidth="1"/>
    <col min="13581" max="13583" width="0.5703125" style="13" customWidth="1"/>
    <col min="13584" max="13584" width="9.140625" style="13"/>
    <col min="13585" max="13585" width="0.5703125" style="13" customWidth="1"/>
    <col min="13586" max="13586" width="9.7109375" style="13" customWidth="1"/>
    <col min="13587" max="13587" width="0.5703125" style="13" customWidth="1"/>
    <col min="13588" max="13824" width="9.140625" style="13"/>
    <col min="13825" max="13825" width="5" style="13" customWidth="1"/>
    <col min="13826" max="13826" width="15.140625" style="13" customWidth="1"/>
    <col min="13827" max="13827" width="2" style="13" customWidth="1"/>
    <col min="13828" max="13828" width="37.5703125" style="13" customWidth="1"/>
    <col min="13829" max="13829" width="0.85546875" style="13" customWidth="1"/>
    <col min="13830" max="13830" width="2" style="13" customWidth="1"/>
    <col min="13831" max="13831" width="8.140625" style="13" customWidth="1"/>
    <col min="13832" max="13832" width="11.140625" style="13" customWidth="1"/>
    <col min="13833" max="13833" width="10.140625" style="13" customWidth="1"/>
    <col min="13834" max="13834" width="10" style="13" customWidth="1"/>
    <col min="13835" max="13835" width="10.140625" style="13" customWidth="1"/>
    <col min="13836" max="13836" width="6.5703125" style="13" customWidth="1"/>
    <col min="13837" max="13839" width="0.5703125" style="13" customWidth="1"/>
    <col min="13840" max="13840" width="9.140625" style="13"/>
    <col min="13841" max="13841" width="0.5703125" style="13" customWidth="1"/>
    <col min="13842" max="13842" width="9.7109375" style="13" customWidth="1"/>
    <col min="13843" max="13843" width="0.5703125" style="13" customWidth="1"/>
    <col min="13844" max="14080" width="9.140625" style="13"/>
    <col min="14081" max="14081" width="5" style="13" customWidth="1"/>
    <col min="14082" max="14082" width="15.140625" style="13" customWidth="1"/>
    <col min="14083" max="14083" width="2" style="13" customWidth="1"/>
    <col min="14084" max="14084" width="37.5703125" style="13" customWidth="1"/>
    <col min="14085" max="14085" width="0.85546875" style="13" customWidth="1"/>
    <col min="14086" max="14086" width="2" style="13" customWidth="1"/>
    <col min="14087" max="14087" width="8.140625" style="13" customWidth="1"/>
    <col min="14088" max="14088" width="11.140625" style="13" customWidth="1"/>
    <col min="14089" max="14089" width="10.140625" style="13" customWidth="1"/>
    <col min="14090" max="14090" width="10" style="13" customWidth="1"/>
    <col min="14091" max="14091" width="10.140625" style="13" customWidth="1"/>
    <col min="14092" max="14092" width="6.5703125" style="13" customWidth="1"/>
    <col min="14093" max="14095" width="0.5703125" style="13" customWidth="1"/>
    <col min="14096" max="14096" width="9.140625" style="13"/>
    <col min="14097" max="14097" width="0.5703125" style="13" customWidth="1"/>
    <col min="14098" max="14098" width="9.7109375" style="13" customWidth="1"/>
    <col min="14099" max="14099" width="0.5703125" style="13" customWidth="1"/>
    <col min="14100" max="14336" width="9.140625" style="13"/>
    <col min="14337" max="14337" width="5" style="13" customWidth="1"/>
    <col min="14338" max="14338" width="15.140625" style="13" customWidth="1"/>
    <col min="14339" max="14339" width="2" style="13" customWidth="1"/>
    <col min="14340" max="14340" width="37.5703125" style="13" customWidth="1"/>
    <col min="14341" max="14341" width="0.85546875" style="13" customWidth="1"/>
    <col min="14342" max="14342" width="2" style="13" customWidth="1"/>
    <col min="14343" max="14343" width="8.140625" style="13" customWidth="1"/>
    <col min="14344" max="14344" width="11.140625" style="13" customWidth="1"/>
    <col min="14345" max="14345" width="10.140625" style="13" customWidth="1"/>
    <col min="14346" max="14346" width="10" style="13" customWidth="1"/>
    <col min="14347" max="14347" width="10.140625" style="13" customWidth="1"/>
    <col min="14348" max="14348" width="6.5703125" style="13" customWidth="1"/>
    <col min="14349" max="14351" width="0.5703125" style="13" customWidth="1"/>
    <col min="14352" max="14352" width="9.140625" style="13"/>
    <col min="14353" max="14353" width="0.5703125" style="13" customWidth="1"/>
    <col min="14354" max="14354" width="9.7109375" style="13" customWidth="1"/>
    <col min="14355" max="14355" width="0.5703125" style="13" customWidth="1"/>
    <col min="14356" max="14592" width="9.140625" style="13"/>
    <col min="14593" max="14593" width="5" style="13" customWidth="1"/>
    <col min="14594" max="14594" width="15.140625" style="13" customWidth="1"/>
    <col min="14595" max="14595" width="2" style="13" customWidth="1"/>
    <col min="14596" max="14596" width="37.5703125" style="13" customWidth="1"/>
    <col min="14597" max="14597" width="0.85546875" style="13" customWidth="1"/>
    <col min="14598" max="14598" width="2" style="13" customWidth="1"/>
    <col min="14599" max="14599" width="8.140625" style="13" customWidth="1"/>
    <col min="14600" max="14600" width="11.140625" style="13" customWidth="1"/>
    <col min="14601" max="14601" width="10.140625" style="13" customWidth="1"/>
    <col min="14602" max="14602" width="10" style="13" customWidth="1"/>
    <col min="14603" max="14603" width="10.140625" style="13" customWidth="1"/>
    <col min="14604" max="14604" width="6.5703125" style="13" customWidth="1"/>
    <col min="14605" max="14607" width="0.5703125" style="13" customWidth="1"/>
    <col min="14608" max="14608" width="9.140625" style="13"/>
    <col min="14609" max="14609" width="0.5703125" style="13" customWidth="1"/>
    <col min="14610" max="14610" width="9.7109375" style="13" customWidth="1"/>
    <col min="14611" max="14611" width="0.5703125" style="13" customWidth="1"/>
    <col min="14612" max="14848" width="9.140625" style="13"/>
    <col min="14849" max="14849" width="5" style="13" customWidth="1"/>
    <col min="14850" max="14850" width="15.140625" style="13" customWidth="1"/>
    <col min="14851" max="14851" width="2" style="13" customWidth="1"/>
    <col min="14852" max="14852" width="37.5703125" style="13" customWidth="1"/>
    <col min="14853" max="14853" width="0.85546875" style="13" customWidth="1"/>
    <col min="14854" max="14854" width="2" style="13" customWidth="1"/>
    <col min="14855" max="14855" width="8.140625" style="13" customWidth="1"/>
    <col min="14856" max="14856" width="11.140625" style="13" customWidth="1"/>
    <col min="14857" max="14857" width="10.140625" style="13" customWidth="1"/>
    <col min="14858" max="14858" width="10" style="13" customWidth="1"/>
    <col min="14859" max="14859" width="10.140625" style="13" customWidth="1"/>
    <col min="14860" max="14860" width="6.5703125" style="13" customWidth="1"/>
    <col min="14861" max="14863" width="0.5703125" style="13" customWidth="1"/>
    <col min="14864" max="14864" width="9.140625" style="13"/>
    <col min="14865" max="14865" width="0.5703125" style="13" customWidth="1"/>
    <col min="14866" max="14866" width="9.7109375" style="13" customWidth="1"/>
    <col min="14867" max="14867" width="0.5703125" style="13" customWidth="1"/>
    <col min="14868" max="15104" width="9.140625" style="13"/>
    <col min="15105" max="15105" width="5" style="13" customWidth="1"/>
    <col min="15106" max="15106" width="15.140625" style="13" customWidth="1"/>
    <col min="15107" max="15107" width="2" style="13" customWidth="1"/>
    <col min="15108" max="15108" width="37.5703125" style="13" customWidth="1"/>
    <col min="15109" max="15109" width="0.85546875" style="13" customWidth="1"/>
    <col min="15110" max="15110" width="2" style="13" customWidth="1"/>
    <col min="15111" max="15111" width="8.140625" style="13" customWidth="1"/>
    <col min="15112" max="15112" width="11.140625" style="13" customWidth="1"/>
    <col min="15113" max="15113" width="10.140625" style="13" customWidth="1"/>
    <col min="15114" max="15114" width="10" style="13" customWidth="1"/>
    <col min="15115" max="15115" width="10.140625" style="13" customWidth="1"/>
    <col min="15116" max="15116" width="6.5703125" style="13" customWidth="1"/>
    <col min="15117" max="15119" width="0.5703125" style="13" customWidth="1"/>
    <col min="15120" max="15120" width="9.140625" style="13"/>
    <col min="15121" max="15121" width="0.5703125" style="13" customWidth="1"/>
    <col min="15122" max="15122" width="9.7109375" style="13" customWidth="1"/>
    <col min="15123" max="15123" width="0.5703125" style="13" customWidth="1"/>
    <col min="15124" max="15360" width="9.140625" style="13"/>
    <col min="15361" max="15361" width="5" style="13" customWidth="1"/>
    <col min="15362" max="15362" width="15.140625" style="13" customWidth="1"/>
    <col min="15363" max="15363" width="2" style="13" customWidth="1"/>
    <col min="15364" max="15364" width="37.5703125" style="13" customWidth="1"/>
    <col min="15365" max="15365" width="0.85546875" style="13" customWidth="1"/>
    <col min="15366" max="15366" width="2" style="13" customWidth="1"/>
    <col min="15367" max="15367" width="8.140625" style="13" customWidth="1"/>
    <col min="15368" max="15368" width="11.140625" style="13" customWidth="1"/>
    <col min="15369" max="15369" width="10.140625" style="13" customWidth="1"/>
    <col min="15370" max="15370" width="10" style="13" customWidth="1"/>
    <col min="15371" max="15371" width="10.140625" style="13" customWidth="1"/>
    <col min="15372" max="15372" width="6.5703125" style="13" customWidth="1"/>
    <col min="15373" max="15375" width="0.5703125" style="13" customWidth="1"/>
    <col min="15376" max="15376" width="9.140625" style="13"/>
    <col min="15377" max="15377" width="0.5703125" style="13" customWidth="1"/>
    <col min="15378" max="15378" width="9.7109375" style="13" customWidth="1"/>
    <col min="15379" max="15379" width="0.5703125" style="13" customWidth="1"/>
    <col min="15380" max="15616" width="9.140625" style="13"/>
    <col min="15617" max="15617" width="5" style="13" customWidth="1"/>
    <col min="15618" max="15618" width="15.140625" style="13" customWidth="1"/>
    <col min="15619" max="15619" width="2" style="13" customWidth="1"/>
    <col min="15620" max="15620" width="37.5703125" style="13" customWidth="1"/>
    <col min="15621" max="15621" width="0.85546875" style="13" customWidth="1"/>
    <col min="15622" max="15622" width="2" style="13" customWidth="1"/>
    <col min="15623" max="15623" width="8.140625" style="13" customWidth="1"/>
    <col min="15624" max="15624" width="11.140625" style="13" customWidth="1"/>
    <col min="15625" max="15625" width="10.140625" style="13" customWidth="1"/>
    <col min="15626" max="15626" width="10" style="13" customWidth="1"/>
    <col min="15627" max="15627" width="10.140625" style="13" customWidth="1"/>
    <col min="15628" max="15628" width="6.5703125" style="13" customWidth="1"/>
    <col min="15629" max="15631" width="0.5703125" style="13" customWidth="1"/>
    <col min="15632" max="15632" width="9.140625" style="13"/>
    <col min="15633" max="15633" width="0.5703125" style="13" customWidth="1"/>
    <col min="15634" max="15634" width="9.7109375" style="13" customWidth="1"/>
    <col min="15635" max="15635" width="0.5703125" style="13" customWidth="1"/>
    <col min="15636" max="15872" width="9.140625" style="13"/>
    <col min="15873" max="15873" width="5" style="13" customWidth="1"/>
    <col min="15874" max="15874" width="15.140625" style="13" customWidth="1"/>
    <col min="15875" max="15875" width="2" style="13" customWidth="1"/>
    <col min="15876" max="15876" width="37.5703125" style="13" customWidth="1"/>
    <col min="15877" max="15877" width="0.85546875" style="13" customWidth="1"/>
    <col min="15878" max="15878" width="2" style="13" customWidth="1"/>
    <col min="15879" max="15879" width="8.140625" style="13" customWidth="1"/>
    <col min="15880" max="15880" width="11.140625" style="13" customWidth="1"/>
    <col min="15881" max="15881" width="10.140625" style="13" customWidth="1"/>
    <col min="15882" max="15882" width="10" style="13" customWidth="1"/>
    <col min="15883" max="15883" width="10.140625" style="13" customWidth="1"/>
    <col min="15884" max="15884" width="6.5703125" style="13" customWidth="1"/>
    <col min="15885" max="15887" width="0.5703125" style="13" customWidth="1"/>
    <col min="15888" max="15888" width="9.140625" style="13"/>
    <col min="15889" max="15889" width="0.5703125" style="13" customWidth="1"/>
    <col min="15890" max="15890" width="9.7109375" style="13" customWidth="1"/>
    <col min="15891" max="15891" width="0.5703125" style="13" customWidth="1"/>
    <col min="15892" max="16128" width="9.140625" style="13"/>
    <col min="16129" max="16129" width="5" style="13" customWidth="1"/>
    <col min="16130" max="16130" width="15.140625" style="13" customWidth="1"/>
    <col min="16131" max="16131" width="2" style="13" customWidth="1"/>
    <col min="16132" max="16132" width="37.5703125" style="13" customWidth="1"/>
    <col min="16133" max="16133" width="0.85546875" style="13" customWidth="1"/>
    <col min="16134" max="16134" width="2" style="13" customWidth="1"/>
    <col min="16135" max="16135" width="8.140625" style="13" customWidth="1"/>
    <col min="16136" max="16136" width="11.140625" style="13" customWidth="1"/>
    <col min="16137" max="16137" width="10.140625" style="13" customWidth="1"/>
    <col min="16138" max="16138" width="10" style="13" customWidth="1"/>
    <col min="16139" max="16139" width="10.140625" style="13" customWidth="1"/>
    <col min="16140" max="16140" width="6.5703125" style="13" customWidth="1"/>
    <col min="16141" max="16143" width="0.5703125" style="13" customWidth="1"/>
    <col min="16144" max="16144" width="9.140625" style="13"/>
    <col min="16145" max="16145" width="0.5703125" style="13" customWidth="1"/>
    <col min="16146" max="16146" width="9.7109375" style="13" customWidth="1"/>
    <col min="16147" max="16147" width="0.5703125" style="13" customWidth="1"/>
    <col min="16148" max="16384" width="9.140625" style="13"/>
  </cols>
  <sheetData>
    <row r="1" spans="1:19" ht="11.85" customHeight="1" thickBot="1" x14ac:dyDescent="0.25">
      <c r="A1" s="78" t="s">
        <v>0</v>
      </c>
      <c r="B1" s="78"/>
      <c r="C1" s="79" t="s">
        <v>120</v>
      </c>
      <c r="D1" s="79"/>
      <c r="E1" s="79"/>
      <c r="F1" s="79"/>
      <c r="G1" s="79"/>
      <c r="H1" s="79"/>
      <c r="I1" s="79"/>
      <c r="J1" s="79"/>
      <c r="K1" s="79"/>
      <c r="L1" s="79"/>
      <c r="M1" s="81" t="s">
        <v>121</v>
      </c>
      <c r="N1" s="81"/>
      <c r="O1" s="81"/>
      <c r="P1" s="81"/>
      <c r="Q1" s="81"/>
      <c r="R1" s="81"/>
      <c r="S1" s="81"/>
    </row>
    <row r="2" spans="1:19" ht="2.85" customHeight="1" x14ac:dyDescent="0.2">
      <c r="A2" s="75" t="s">
        <v>122</v>
      </c>
      <c r="B2" s="75"/>
      <c r="C2" s="79"/>
      <c r="D2" s="79"/>
      <c r="E2" s="79"/>
      <c r="F2" s="79"/>
      <c r="G2" s="79"/>
      <c r="H2" s="79"/>
      <c r="I2" s="79"/>
      <c r="J2" s="79"/>
      <c r="K2" s="79"/>
      <c r="L2" s="79"/>
      <c r="M2" s="82" t="s">
        <v>352</v>
      </c>
      <c r="N2" s="82"/>
      <c r="O2" s="82"/>
      <c r="P2" s="82"/>
      <c r="Q2" s="82"/>
      <c r="R2" s="82"/>
      <c r="S2" s="82"/>
    </row>
    <row r="3" spans="1:19" ht="13.9" customHeight="1" x14ac:dyDescent="0.2">
      <c r="A3" s="75"/>
      <c r="B3" s="75"/>
      <c r="C3" s="83" t="s">
        <v>124</v>
      </c>
      <c r="D3" s="83"/>
      <c r="E3" s="83"/>
      <c r="F3" s="83"/>
      <c r="G3" s="83"/>
      <c r="H3" s="83"/>
      <c r="I3" s="83"/>
      <c r="J3" s="83"/>
      <c r="K3" s="83"/>
      <c r="L3" s="83"/>
      <c r="M3" s="82"/>
      <c r="N3" s="82"/>
      <c r="O3" s="82"/>
      <c r="P3" s="82"/>
      <c r="Q3" s="82"/>
      <c r="R3" s="82"/>
      <c r="S3" s="82"/>
    </row>
    <row r="4" spans="1:19" ht="11.85" customHeight="1" x14ac:dyDescent="0.2">
      <c r="A4" s="75"/>
      <c r="B4" s="75"/>
      <c r="C4" s="84" t="s">
        <v>410</v>
      </c>
      <c r="D4" s="84"/>
      <c r="E4" s="84"/>
      <c r="F4" s="84"/>
      <c r="G4" s="84"/>
      <c r="H4" s="84"/>
      <c r="I4" s="84"/>
      <c r="J4" s="84"/>
      <c r="K4" s="84"/>
      <c r="L4" s="84"/>
      <c r="M4" s="82"/>
      <c r="N4" s="82"/>
      <c r="O4" s="82"/>
      <c r="P4" s="82"/>
      <c r="Q4" s="82"/>
      <c r="R4" s="82"/>
      <c r="S4" s="82"/>
    </row>
    <row r="5" spans="1:19" ht="17.649999999999999" customHeight="1" x14ac:dyDescent="0.2">
      <c r="A5" s="75" t="s">
        <v>587</v>
      </c>
      <c r="B5" s="75"/>
      <c r="O5" s="76" t="s">
        <v>369</v>
      </c>
      <c r="P5" s="76"/>
      <c r="Q5" s="76"/>
      <c r="R5" s="76"/>
      <c r="S5" s="76"/>
    </row>
    <row r="6" spans="1:19" ht="11.1" customHeight="1" x14ac:dyDescent="0.2">
      <c r="A6" s="77" t="s">
        <v>128</v>
      </c>
      <c r="B6" s="77"/>
      <c r="C6" s="77"/>
      <c r="D6" s="77" t="s">
        <v>370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19" ht="11.85" customHeight="1" x14ac:dyDescent="0.2">
      <c r="A7" s="105" t="s">
        <v>130</v>
      </c>
      <c r="B7" s="134" t="s">
        <v>131</v>
      </c>
      <c r="C7" s="134"/>
      <c r="D7" s="134"/>
      <c r="E7" s="134"/>
      <c r="F7" s="134"/>
      <c r="G7" s="105" t="s">
        <v>132</v>
      </c>
      <c r="H7" s="21" t="s">
        <v>133</v>
      </c>
      <c r="I7" s="134" t="s">
        <v>111</v>
      </c>
      <c r="J7" s="134"/>
      <c r="K7" s="134" t="s">
        <v>112</v>
      </c>
      <c r="L7" s="134"/>
      <c r="M7" s="134"/>
      <c r="N7" s="134"/>
      <c r="O7" s="105" t="s">
        <v>133</v>
      </c>
      <c r="P7" s="105"/>
      <c r="Q7" s="105"/>
      <c r="R7" s="105"/>
      <c r="S7" s="105"/>
    </row>
    <row r="8" spans="1:19" ht="5.85" customHeight="1" x14ac:dyDescent="0.2">
      <c r="A8" s="105"/>
      <c r="B8" s="134"/>
      <c r="C8" s="134"/>
      <c r="D8" s="134"/>
      <c r="E8" s="134"/>
      <c r="F8" s="134"/>
      <c r="G8" s="105"/>
      <c r="H8" s="110" t="s">
        <v>134</v>
      </c>
      <c r="I8" s="134" t="s">
        <v>135</v>
      </c>
      <c r="J8" s="134" t="s">
        <v>136</v>
      </c>
      <c r="K8" s="134" t="s">
        <v>137</v>
      </c>
      <c r="L8" s="134" t="s">
        <v>138</v>
      </c>
      <c r="M8" s="134"/>
      <c r="N8" s="134"/>
      <c r="O8" s="101" t="s">
        <v>412</v>
      </c>
      <c r="P8" s="101"/>
      <c r="Q8" s="101"/>
      <c r="R8" s="101"/>
      <c r="S8" s="101"/>
    </row>
    <row r="9" spans="1:19" ht="5.85" customHeight="1" x14ac:dyDescent="0.2">
      <c r="A9" s="101" t="s">
        <v>139</v>
      </c>
      <c r="B9" s="134"/>
      <c r="C9" s="134"/>
      <c r="D9" s="134"/>
      <c r="E9" s="134"/>
      <c r="F9" s="134"/>
      <c r="G9" s="101" t="s">
        <v>140</v>
      </c>
      <c r="H9" s="110"/>
      <c r="I9" s="134"/>
      <c r="J9" s="134"/>
      <c r="K9" s="134"/>
      <c r="L9" s="134"/>
      <c r="M9" s="134"/>
      <c r="N9" s="134"/>
      <c r="O9" s="101"/>
      <c r="P9" s="101"/>
      <c r="Q9" s="101"/>
      <c r="R9" s="101"/>
      <c r="S9" s="101"/>
    </row>
    <row r="10" spans="1:19" ht="11.85" customHeight="1" x14ac:dyDescent="0.2">
      <c r="A10" s="101"/>
      <c r="B10" s="134"/>
      <c r="C10" s="134"/>
      <c r="D10" s="134"/>
      <c r="E10" s="134"/>
      <c r="F10" s="134"/>
      <c r="G10" s="101"/>
      <c r="H10" s="23" t="s">
        <v>141</v>
      </c>
      <c r="I10" s="134"/>
      <c r="J10" s="134"/>
      <c r="K10" s="134"/>
      <c r="L10" s="134"/>
      <c r="M10" s="134"/>
      <c r="N10" s="134"/>
      <c r="O10" s="134" t="s">
        <v>142</v>
      </c>
      <c r="P10" s="134"/>
      <c r="Q10" s="134"/>
      <c r="R10" s="134" t="s">
        <v>143</v>
      </c>
      <c r="S10" s="134"/>
    </row>
    <row r="11" spans="1:19" ht="11.1" customHeight="1" x14ac:dyDescent="0.2">
      <c r="A11" s="117" t="s">
        <v>144</v>
      </c>
      <c r="B11" s="117"/>
      <c r="C11" s="117"/>
      <c r="D11" s="117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19" ht="11.85" customHeight="1" x14ac:dyDescent="0.2">
      <c r="A12" s="26"/>
      <c r="B12" s="121" t="s">
        <v>145</v>
      </c>
      <c r="C12" s="121"/>
      <c r="D12" s="121"/>
      <c r="E12" s="121"/>
      <c r="F12" s="30"/>
      <c r="G12" s="28">
        <v>0</v>
      </c>
      <c r="H12" s="29" t="s">
        <v>146</v>
      </c>
      <c r="I12" s="29">
        <v>120049.46</v>
      </c>
      <c r="J12" s="29">
        <v>120049.46</v>
      </c>
      <c r="K12" s="29">
        <v>250339.45</v>
      </c>
      <c r="L12" s="115" t="s">
        <v>678</v>
      </c>
      <c r="M12" s="115"/>
      <c r="N12" s="116"/>
      <c r="O12" s="116"/>
      <c r="P12" s="29" t="s">
        <v>146</v>
      </c>
      <c r="Q12" s="115">
        <v>130289.99</v>
      </c>
      <c r="R12" s="115"/>
      <c r="S12" s="31"/>
    </row>
    <row r="13" spans="1:19" ht="11.85" customHeight="1" x14ac:dyDescent="0.2">
      <c r="A13" s="113" t="s">
        <v>147</v>
      </c>
      <c r="B13" s="113"/>
      <c r="C13" s="113"/>
      <c r="D13" s="113"/>
      <c r="E13" s="113"/>
      <c r="F13" s="30"/>
      <c r="G13" s="28">
        <v>0</v>
      </c>
      <c r="H13" s="29" t="s">
        <v>146</v>
      </c>
      <c r="I13" s="29">
        <v>120049.46</v>
      </c>
      <c r="J13" s="29">
        <v>120049.46</v>
      </c>
      <c r="K13" s="29">
        <v>250339.45</v>
      </c>
      <c r="L13" s="115" t="s">
        <v>678</v>
      </c>
      <c r="M13" s="115"/>
      <c r="N13" s="116"/>
      <c r="O13" s="116"/>
      <c r="P13" s="29" t="s">
        <v>146</v>
      </c>
      <c r="Q13" s="115">
        <v>130289.99</v>
      </c>
      <c r="R13" s="115"/>
      <c r="S13" s="31"/>
    </row>
    <row r="14" spans="1:19" ht="11.85" customHeight="1" x14ac:dyDescent="0.2">
      <c r="A14" s="117" t="s">
        <v>162</v>
      </c>
      <c r="B14" s="117"/>
      <c r="C14" s="117"/>
      <c r="D14" s="117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19" ht="11.1" customHeight="1" x14ac:dyDescent="0.2">
      <c r="A15" s="26"/>
      <c r="B15" s="121" t="s">
        <v>163</v>
      </c>
      <c r="C15" s="121"/>
      <c r="D15" s="121"/>
      <c r="E15" s="121"/>
      <c r="F15" s="30"/>
      <c r="G15" s="28">
        <v>0</v>
      </c>
      <c r="H15" s="29">
        <v>-4361.5</v>
      </c>
      <c r="I15" s="29">
        <v>20822556.899999999</v>
      </c>
      <c r="J15" s="29">
        <v>20822556.899999999</v>
      </c>
      <c r="K15" s="29">
        <v>20855011.690000001</v>
      </c>
      <c r="L15" s="115" t="s">
        <v>679</v>
      </c>
      <c r="M15" s="115"/>
      <c r="N15" s="116"/>
      <c r="O15" s="116"/>
      <c r="P15" s="29">
        <v>1457414.04</v>
      </c>
      <c r="Q15" s="115">
        <v>1533828.12</v>
      </c>
      <c r="R15" s="115"/>
      <c r="S15" s="31"/>
    </row>
    <row r="16" spans="1:19" ht="11.85" customHeight="1" x14ac:dyDescent="0.2">
      <c r="A16" s="113" t="s">
        <v>164</v>
      </c>
      <c r="B16" s="113"/>
      <c r="C16" s="113"/>
      <c r="D16" s="113"/>
      <c r="E16" s="113"/>
      <c r="F16" s="30"/>
      <c r="G16" s="28">
        <v>0</v>
      </c>
      <c r="H16" s="29">
        <v>-4361.5</v>
      </c>
      <c r="I16" s="29">
        <v>20822556.899999999</v>
      </c>
      <c r="J16" s="29">
        <v>20822556.899999999</v>
      </c>
      <c r="K16" s="29">
        <v>20855011.690000001</v>
      </c>
      <c r="L16" s="115" t="s">
        <v>679</v>
      </c>
      <c r="M16" s="115"/>
      <c r="N16" s="116"/>
      <c r="O16" s="116"/>
      <c r="P16" s="29">
        <v>1457414.04</v>
      </c>
      <c r="Q16" s="115">
        <v>1533828.12</v>
      </c>
      <c r="R16" s="115"/>
      <c r="S16" s="31"/>
    </row>
    <row r="17" spans="1:19" ht="11.85" customHeight="1" x14ac:dyDescent="0.2">
      <c r="A17" s="117" t="s">
        <v>168</v>
      </c>
      <c r="B17" s="117"/>
      <c r="C17" s="117"/>
      <c r="D17" s="117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spans="1:19" ht="11.85" customHeight="1" x14ac:dyDescent="0.2">
      <c r="A18" s="26"/>
      <c r="B18" s="121" t="s">
        <v>171</v>
      </c>
      <c r="C18" s="121"/>
      <c r="D18" s="121"/>
      <c r="E18" s="121"/>
      <c r="F18" s="30"/>
      <c r="G18" s="28">
        <v>0</v>
      </c>
      <c r="H18" s="29" t="s">
        <v>146</v>
      </c>
      <c r="I18" s="29">
        <v>1414906.95</v>
      </c>
      <c r="J18" s="29">
        <v>1414906.95</v>
      </c>
      <c r="K18" s="29">
        <v>1401101.18</v>
      </c>
      <c r="L18" s="115" t="s">
        <v>363</v>
      </c>
      <c r="M18" s="115"/>
      <c r="N18" s="116"/>
      <c r="O18" s="116"/>
      <c r="P18" s="29">
        <v>36819.449999999997</v>
      </c>
      <c r="Q18" s="115">
        <v>19891.73</v>
      </c>
      <c r="R18" s="115"/>
      <c r="S18" s="31"/>
    </row>
    <row r="19" spans="1:19" ht="11.1" customHeight="1" x14ac:dyDescent="0.2">
      <c r="A19" s="113" t="s">
        <v>170</v>
      </c>
      <c r="B19" s="113"/>
      <c r="C19" s="113"/>
      <c r="D19" s="113"/>
      <c r="E19" s="113"/>
      <c r="F19" s="30"/>
      <c r="G19" s="28">
        <v>0</v>
      </c>
      <c r="H19" s="29" t="s">
        <v>146</v>
      </c>
      <c r="I19" s="29">
        <v>1414906.95</v>
      </c>
      <c r="J19" s="29">
        <v>1414906.95</v>
      </c>
      <c r="K19" s="29">
        <v>1401101.18</v>
      </c>
      <c r="L19" s="115" t="s">
        <v>363</v>
      </c>
      <c r="M19" s="115"/>
      <c r="N19" s="116"/>
      <c r="O19" s="116"/>
      <c r="P19" s="29">
        <v>36819.449999999997</v>
      </c>
      <c r="Q19" s="115">
        <v>19891.73</v>
      </c>
      <c r="R19" s="115"/>
      <c r="S19" s="31"/>
    </row>
    <row r="20" spans="1:19" ht="11.85" customHeight="1" x14ac:dyDescent="0.2">
      <c r="A20" s="117" t="s">
        <v>168</v>
      </c>
      <c r="B20" s="117"/>
      <c r="C20" s="117"/>
      <c r="D20" s="117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</row>
    <row r="21" spans="1:19" ht="11.85" customHeight="1" x14ac:dyDescent="0.2">
      <c r="A21" s="26"/>
      <c r="B21" s="121" t="s">
        <v>172</v>
      </c>
      <c r="C21" s="121"/>
      <c r="D21" s="121"/>
      <c r="E21" s="121"/>
      <c r="F21" s="30"/>
      <c r="G21" s="28">
        <v>0</v>
      </c>
      <c r="H21" s="29" t="s">
        <v>146</v>
      </c>
      <c r="I21" s="29">
        <v>967309.45</v>
      </c>
      <c r="J21" s="29">
        <v>967309.45</v>
      </c>
      <c r="K21" s="29">
        <v>856183.28</v>
      </c>
      <c r="L21" s="115" t="s">
        <v>680</v>
      </c>
      <c r="M21" s="115"/>
      <c r="N21" s="116"/>
      <c r="O21" s="116"/>
      <c r="P21" s="29">
        <v>89631.3</v>
      </c>
      <c r="Q21" s="115">
        <v>13272.98</v>
      </c>
      <c r="R21" s="115"/>
      <c r="S21" s="31"/>
    </row>
    <row r="22" spans="1:19" ht="11.85" customHeight="1" x14ac:dyDescent="0.2">
      <c r="A22" s="113" t="s">
        <v>170</v>
      </c>
      <c r="B22" s="113"/>
      <c r="C22" s="113"/>
      <c r="D22" s="113"/>
      <c r="E22" s="113"/>
      <c r="F22" s="30"/>
      <c r="G22" s="28">
        <v>0</v>
      </c>
      <c r="H22" s="29" t="s">
        <v>146</v>
      </c>
      <c r="I22" s="29">
        <v>967309.45</v>
      </c>
      <c r="J22" s="29">
        <v>967309.45</v>
      </c>
      <c r="K22" s="29">
        <v>856183.28</v>
      </c>
      <c r="L22" s="115" t="s">
        <v>680</v>
      </c>
      <c r="M22" s="115"/>
      <c r="N22" s="116"/>
      <c r="O22" s="116"/>
      <c r="P22" s="29">
        <v>89631.3</v>
      </c>
      <c r="Q22" s="115">
        <v>13272.98</v>
      </c>
      <c r="R22" s="115"/>
      <c r="S22" s="31"/>
    </row>
    <row r="23" spans="1:19" ht="11.1" customHeight="1" x14ac:dyDescent="0.2">
      <c r="A23" s="117" t="s">
        <v>168</v>
      </c>
      <c r="B23" s="117"/>
      <c r="C23" s="117"/>
      <c r="D23" s="117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</row>
    <row r="24" spans="1:19" ht="11.85" customHeight="1" x14ac:dyDescent="0.2">
      <c r="A24" s="26"/>
      <c r="B24" s="121" t="s">
        <v>173</v>
      </c>
      <c r="C24" s="121"/>
      <c r="D24" s="121"/>
      <c r="E24" s="121"/>
      <c r="F24" s="30"/>
      <c r="G24" s="28">
        <v>0</v>
      </c>
      <c r="H24" s="29" t="s">
        <v>146</v>
      </c>
      <c r="I24" s="29">
        <v>129072.96000000001</v>
      </c>
      <c r="J24" s="29">
        <v>129072.96000000001</v>
      </c>
      <c r="K24" s="29">
        <v>134299.97</v>
      </c>
      <c r="L24" s="115" t="s">
        <v>681</v>
      </c>
      <c r="M24" s="115"/>
      <c r="N24" s="116"/>
      <c r="O24" s="116"/>
      <c r="P24" s="29" t="s">
        <v>682</v>
      </c>
      <c r="Q24" s="115">
        <v>5836.91</v>
      </c>
      <c r="R24" s="115"/>
      <c r="S24" s="31"/>
    </row>
    <row r="25" spans="1:19" ht="11.85" customHeight="1" x14ac:dyDescent="0.2">
      <c r="A25" s="113" t="s">
        <v>170</v>
      </c>
      <c r="B25" s="113"/>
      <c r="C25" s="113"/>
      <c r="D25" s="113"/>
      <c r="E25" s="113"/>
      <c r="F25" s="30"/>
      <c r="G25" s="28">
        <v>0</v>
      </c>
      <c r="H25" s="29" t="s">
        <v>146</v>
      </c>
      <c r="I25" s="29">
        <v>129072.96000000001</v>
      </c>
      <c r="J25" s="29">
        <v>129072.96000000001</v>
      </c>
      <c r="K25" s="29">
        <v>134299.97</v>
      </c>
      <c r="L25" s="115" t="s">
        <v>681</v>
      </c>
      <c r="M25" s="115"/>
      <c r="N25" s="116"/>
      <c r="O25" s="116"/>
      <c r="P25" s="29" t="s">
        <v>682</v>
      </c>
      <c r="Q25" s="115">
        <v>5836.91</v>
      </c>
      <c r="R25" s="115"/>
      <c r="S25" s="31"/>
    </row>
    <row r="26" spans="1:19" ht="11.85" customHeight="1" x14ac:dyDescent="0.2">
      <c r="A26" s="117" t="s">
        <v>168</v>
      </c>
      <c r="B26" s="117"/>
      <c r="C26" s="117"/>
      <c r="D26" s="117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</row>
    <row r="27" spans="1:19" ht="11.1" customHeight="1" x14ac:dyDescent="0.2">
      <c r="A27" s="26"/>
      <c r="B27" s="121" t="s">
        <v>174</v>
      </c>
      <c r="C27" s="121"/>
      <c r="D27" s="121"/>
      <c r="E27" s="121"/>
      <c r="F27" s="30"/>
      <c r="G27" s="28">
        <v>0</v>
      </c>
      <c r="H27" s="29" t="s">
        <v>146</v>
      </c>
      <c r="I27" s="29">
        <v>818991.15</v>
      </c>
      <c r="J27" s="29">
        <v>818991.15</v>
      </c>
      <c r="K27" s="29">
        <v>815926.14</v>
      </c>
      <c r="L27" s="115" t="s">
        <v>683</v>
      </c>
      <c r="M27" s="115"/>
      <c r="N27" s="116"/>
      <c r="O27" s="116"/>
      <c r="P27" s="29">
        <v>3743.77</v>
      </c>
      <c r="Q27" s="115" t="s">
        <v>684</v>
      </c>
      <c r="R27" s="115"/>
      <c r="S27" s="31"/>
    </row>
    <row r="28" spans="1:19" ht="11.85" customHeight="1" x14ac:dyDescent="0.2">
      <c r="A28" s="113" t="s">
        <v>170</v>
      </c>
      <c r="B28" s="113"/>
      <c r="C28" s="113"/>
      <c r="D28" s="113"/>
      <c r="E28" s="113"/>
      <c r="F28" s="30"/>
      <c r="G28" s="28">
        <v>0</v>
      </c>
      <c r="H28" s="29" t="s">
        <v>146</v>
      </c>
      <c r="I28" s="29">
        <v>818991.15</v>
      </c>
      <c r="J28" s="29">
        <v>818991.15</v>
      </c>
      <c r="K28" s="29">
        <v>815926.14</v>
      </c>
      <c r="L28" s="115" t="s">
        <v>683</v>
      </c>
      <c r="M28" s="115"/>
      <c r="N28" s="116"/>
      <c r="O28" s="116"/>
      <c r="P28" s="29">
        <v>3743.77</v>
      </c>
      <c r="Q28" s="115" t="s">
        <v>684</v>
      </c>
      <c r="R28" s="115"/>
      <c r="S28" s="31"/>
    </row>
    <row r="29" spans="1:19" ht="11.85" customHeight="1" x14ac:dyDescent="0.2">
      <c r="A29" s="117" t="s">
        <v>176</v>
      </c>
      <c r="B29" s="117"/>
      <c r="C29" s="117"/>
      <c r="D29" s="117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</row>
    <row r="30" spans="1:19" ht="11.85" customHeight="1" x14ac:dyDescent="0.2">
      <c r="A30" s="26"/>
      <c r="B30" s="121" t="s">
        <v>177</v>
      </c>
      <c r="C30" s="121"/>
      <c r="D30" s="121"/>
      <c r="E30" s="121"/>
      <c r="F30" s="30"/>
      <c r="G30" s="28">
        <v>0</v>
      </c>
      <c r="H30" s="29">
        <v>22032.52</v>
      </c>
      <c r="I30" s="29">
        <v>1741193.55</v>
      </c>
      <c r="J30" s="29">
        <v>1741193.55</v>
      </c>
      <c r="K30" s="29">
        <v>1113765.75</v>
      </c>
      <c r="L30" s="115" t="s">
        <v>685</v>
      </c>
      <c r="M30" s="115"/>
      <c r="N30" s="116"/>
      <c r="O30" s="116"/>
      <c r="P30" s="29">
        <v>654172.94999999995</v>
      </c>
      <c r="Q30" s="115">
        <v>1648.72</v>
      </c>
      <c r="R30" s="115"/>
      <c r="S30" s="31"/>
    </row>
    <row r="31" spans="1:19" ht="11.1" customHeight="1" x14ac:dyDescent="0.2">
      <c r="A31" s="113" t="s">
        <v>178</v>
      </c>
      <c r="B31" s="113"/>
      <c r="C31" s="113"/>
      <c r="D31" s="113"/>
      <c r="E31" s="113"/>
      <c r="F31" s="30"/>
      <c r="G31" s="28">
        <v>0</v>
      </c>
      <c r="H31" s="29">
        <v>22032.52</v>
      </c>
      <c r="I31" s="29">
        <v>1741193.55</v>
      </c>
      <c r="J31" s="29">
        <v>1741193.55</v>
      </c>
      <c r="K31" s="29">
        <v>1113765.75</v>
      </c>
      <c r="L31" s="115" t="s">
        <v>685</v>
      </c>
      <c r="M31" s="115"/>
      <c r="N31" s="116"/>
      <c r="O31" s="116"/>
      <c r="P31" s="29">
        <v>654172.94999999995</v>
      </c>
      <c r="Q31" s="115">
        <v>1648.72</v>
      </c>
      <c r="R31" s="115"/>
      <c r="S31" s="31"/>
    </row>
    <row r="32" spans="1:19" ht="11.85" customHeight="1" x14ac:dyDescent="0.2">
      <c r="A32" s="117" t="s">
        <v>179</v>
      </c>
      <c r="B32" s="117"/>
      <c r="C32" s="117"/>
      <c r="D32" s="117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</row>
    <row r="33" spans="1:19" ht="11.85" customHeight="1" x14ac:dyDescent="0.2">
      <c r="A33" s="26"/>
      <c r="B33" s="121" t="s">
        <v>180</v>
      </c>
      <c r="C33" s="121"/>
      <c r="D33" s="121"/>
      <c r="E33" s="121"/>
      <c r="F33" s="30"/>
      <c r="G33" s="28">
        <v>0</v>
      </c>
      <c r="H33" s="29" t="s">
        <v>146</v>
      </c>
      <c r="I33" s="29">
        <v>1778360.02</v>
      </c>
      <c r="J33" s="29">
        <v>1778360.02</v>
      </c>
      <c r="K33" s="29">
        <v>1469262.47</v>
      </c>
      <c r="L33" s="115" t="s">
        <v>686</v>
      </c>
      <c r="M33" s="115"/>
      <c r="N33" s="116"/>
      <c r="O33" s="116"/>
      <c r="P33" s="29">
        <v>326981.46000000002</v>
      </c>
      <c r="Q33" s="115">
        <v>17883.91</v>
      </c>
      <c r="R33" s="115"/>
      <c r="S33" s="31"/>
    </row>
    <row r="34" spans="1:19" ht="11.85" customHeight="1" x14ac:dyDescent="0.2">
      <c r="A34" s="113" t="s">
        <v>182</v>
      </c>
      <c r="B34" s="113"/>
      <c r="C34" s="113"/>
      <c r="D34" s="113"/>
      <c r="E34" s="113"/>
      <c r="F34" s="30"/>
      <c r="G34" s="28">
        <v>0</v>
      </c>
      <c r="H34" s="29" t="s">
        <v>146</v>
      </c>
      <c r="I34" s="29">
        <v>1778360.02</v>
      </c>
      <c r="J34" s="29">
        <v>1778360.02</v>
      </c>
      <c r="K34" s="29">
        <v>1469262.47</v>
      </c>
      <c r="L34" s="115" t="s">
        <v>686</v>
      </c>
      <c r="M34" s="115"/>
      <c r="N34" s="116"/>
      <c r="O34" s="116"/>
      <c r="P34" s="29">
        <v>326981.46000000002</v>
      </c>
      <c r="Q34" s="115">
        <v>17883.91</v>
      </c>
      <c r="R34" s="115"/>
      <c r="S34" s="31"/>
    </row>
    <row r="35" spans="1:19" ht="11.1" customHeight="1" x14ac:dyDescent="0.2">
      <c r="A35" s="117" t="s">
        <v>183</v>
      </c>
      <c r="B35" s="117"/>
      <c r="C35" s="117"/>
      <c r="D35" s="117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</row>
    <row r="36" spans="1:19" ht="11.85" customHeight="1" x14ac:dyDescent="0.2">
      <c r="A36" s="26"/>
      <c r="B36" s="121" t="s">
        <v>186</v>
      </c>
      <c r="C36" s="121"/>
      <c r="D36" s="121"/>
      <c r="E36" s="121"/>
      <c r="F36" s="30"/>
      <c r="G36" s="28">
        <v>0</v>
      </c>
      <c r="H36" s="29" t="s">
        <v>146</v>
      </c>
      <c r="I36" s="29">
        <v>2675.4</v>
      </c>
      <c r="J36" s="29">
        <v>2675.4</v>
      </c>
      <c r="K36" s="29">
        <v>2675.4</v>
      </c>
      <c r="L36" s="115" t="s">
        <v>371</v>
      </c>
      <c r="M36" s="115"/>
      <c r="N36" s="116"/>
      <c r="O36" s="116"/>
      <c r="P36" s="29" t="s">
        <v>146</v>
      </c>
      <c r="Q36" s="115" t="s">
        <v>146</v>
      </c>
      <c r="R36" s="115"/>
      <c r="S36" s="31"/>
    </row>
    <row r="37" spans="1:19" ht="11.85" customHeight="1" x14ac:dyDescent="0.2">
      <c r="A37" s="113" t="s">
        <v>185</v>
      </c>
      <c r="B37" s="113"/>
      <c r="C37" s="113"/>
      <c r="D37" s="113"/>
      <c r="E37" s="113"/>
      <c r="F37" s="30"/>
      <c r="G37" s="28">
        <v>0</v>
      </c>
      <c r="H37" s="29" t="s">
        <v>146</v>
      </c>
      <c r="I37" s="29">
        <v>2675.4</v>
      </c>
      <c r="J37" s="29">
        <v>2675.4</v>
      </c>
      <c r="K37" s="29">
        <v>2675.4</v>
      </c>
      <c r="L37" s="115" t="s">
        <v>371</v>
      </c>
      <c r="M37" s="115"/>
      <c r="N37" s="116"/>
      <c r="O37" s="116"/>
      <c r="P37" s="29" t="s">
        <v>146</v>
      </c>
      <c r="Q37" s="115" t="s">
        <v>146</v>
      </c>
      <c r="R37" s="115"/>
      <c r="S37" s="31"/>
    </row>
    <row r="38" spans="1:19" ht="11.85" customHeight="1" x14ac:dyDescent="0.2">
      <c r="A38" s="117" t="s">
        <v>183</v>
      </c>
      <c r="B38" s="117"/>
      <c r="C38" s="117"/>
      <c r="D38" s="117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1:19" ht="11.1" customHeight="1" x14ac:dyDescent="0.2">
      <c r="A39" s="26"/>
      <c r="B39" s="121" t="s">
        <v>187</v>
      </c>
      <c r="C39" s="121"/>
      <c r="D39" s="121"/>
      <c r="E39" s="121"/>
      <c r="F39" s="30"/>
      <c r="G39" s="28">
        <v>0</v>
      </c>
      <c r="H39" s="29" t="s">
        <v>146</v>
      </c>
      <c r="I39" s="29">
        <v>18528.25</v>
      </c>
      <c r="J39" s="29">
        <v>18528.25</v>
      </c>
      <c r="K39" s="29">
        <v>18528.25</v>
      </c>
      <c r="L39" s="115" t="s">
        <v>371</v>
      </c>
      <c r="M39" s="115"/>
      <c r="N39" s="116"/>
      <c r="O39" s="116"/>
      <c r="P39" s="29" t="s">
        <v>146</v>
      </c>
      <c r="Q39" s="115" t="s">
        <v>146</v>
      </c>
      <c r="R39" s="115"/>
      <c r="S39" s="31"/>
    </row>
    <row r="40" spans="1:19" ht="11.85" customHeight="1" x14ac:dyDescent="0.2">
      <c r="A40" s="113" t="s">
        <v>185</v>
      </c>
      <c r="B40" s="113"/>
      <c r="C40" s="113"/>
      <c r="D40" s="113"/>
      <c r="E40" s="113"/>
      <c r="F40" s="30"/>
      <c r="G40" s="28">
        <v>0</v>
      </c>
      <c r="H40" s="29" t="s">
        <v>146</v>
      </c>
      <c r="I40" s="29">
        <v>18528.25</v>
      </c>
      <c r="J40" s="29">
        <v>18528.25</v>
      </c>
      <c r="K40" s="29">
        <v>18528.25</v>
      </c>
      <c r="L40" s="115" t="s">
        <v>371</v>
      </c>
      <c r="M40" s="115"/>
      <c r="N40" s="116"/>
      <c r="O40" s="116"/>
      <c r="P40" s="29" t="s">
        <v>146</v>
      </c>
      <c r="Q40" s="115" t="s">
        <v>146</v>
      </c>
      <c r="R40" s="115"/>
      <c r="S40" s="31"/>
    </row>
    <row r="41" spans="1:19" ht="11.85" customHeight="1" x14ac:dyDescent="0.2">
      <c r="A41" s="117" t="s">
        <v>189</v>
      </c>
      <c r="B41" s="117"/>
      <c r="C41" s="117"/>
      <c r="D41" s="117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</row>
    <row r="42" spans="1:19" ht="11.85" customHeight="1" x14ac:dyDescent="0.2">
      <c r="A42" s="26"/>
      <c r="B42" s="121" t="s">
        <v>190</v>
      </c>
      <c r="C42" s="121"/>
      <c r="D42" s="121"/>
      <c r="E42" s="121"/>
      <c r="F42" s="30"/>
      <c r="G42" s="28">
        <v>0</v>
      </c>
      <c r="H42" s="29" t="s">
        <v>146</v>
      </c>
      <c r="I42" s="29">
        <v>187373.25</v>
      </c>
      <c r="J42" s="29">
        <v>187373.25</v>
      </c>
      <c r="K42" s="29">
        <v>172557.87</v>
      </c>
      <c r="L42" s="115" t="s">
        <v>687</v>
      </c>
      <c r="M42" s="115"/>
      <c r="N42" s="116"/>
      <c r="O42" s="116"/>
      <c r="P42" s="29">
        <v>15264.51</v>
      </c>
      <c r="Q42" s="115" t="s">
        <v>372</v>
      </c>
      <c r="R42" s="115"/>
      <c r="S42" s="31"/>
    </row>
    <row r="43" spans="1:19" ht="11.1" customHeight="1" x14ac:dyDescent="0.2">
      <c r="A43" s="113" t="s">
        <v>191</v>
      </c>
      <c r="B43" s="113"/>
      <c r="C43" s="113"/>
      <c r="D43" s="113"/>
      <c r="E43" s="113"/>
      <c r="F43" s="30"/>
      <c r="G43" s="28">
        <v>0</v>
      </c>
      <c r="H43" s="29" t="s">
        <v>146</v>
      </c>
      <c r="I43" s="29">
        <v>187373.25</v>
      </c>
      <c r="J43" s="29">
        <v>187373.25</v>
      </c>
      <c r="K43" s="29">
        <v>172557.87</v>
      </c>
      <c r="L43" s="115" t="s">
        <v>687</v>
      </c>
      <c r="M43" s="115"/>
      <c r="N43" s="116"/>
      <c r="O43" s="116"/>
      <c r="P43" s="29">
        <v>15264.51</v>
      </c>
      <c r="Q43" s="115" t="s">
        <v>372</v>
      </c>
      <c r="R43" s="115"/>
      <c r="S43" s="31"/>
    </row>
    <row r="44" spans="1:19" ht="11.85" customHeight="1" x14ac:dyDescent="0.2">
      <c r="A44" s="117" t="s">
        <v>192</v>
      </c>
      <c r="B44" s="117"/>
      <c r="C44" s="117"/>
      <c r="D44" s="117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</row>
    <row r="45" spans="1:19" ht="11.85" customHeight="1" x14ac:dyDescent="0.2">
      <c r="A45" s="26"/>
      <c r="B45" s="121" t="s">
        <v>193</v>
      </c>
      <c r="C45" s="121"/>
      <c r="D45" s="121"/>
      <c r="E45" s="121"/>
      <c r="F45" s="30"/>
      <c r="G45" s="28">
        <v>0</v>
      </c>
      <c r="H45" s="29" t="s">
        <v>146</v>
      </c>
      <c r="I45" s="29" t="s">
        <v>212</v>
      </c>
      <c r="J45" s="29" t="s">
        <v>212</v>
      </c>
      <c r="K45" s="29" t="s">
        <v>212</v>
      </c>
      <c r="L45" s="115" t="s">
        <v>146</v>
      </c>
      <c r="M45" s="115"/>
      <c r="N45" s="116"/>
      <c r="O45" s="116"/>
      <c r="P45" s="29" t="s">
        <v>146</v>
      </c>
      <c r="Q45" s="115" t="s">
        <v>146</v>
      </c>
      <c r="R45" s="115"/>
      <c r="S45" s="31"/>
    </row>
    <row r="46" spans="1:19" ht="11.85" customHeight="1" x14ac:dyDescent="0.2">
      <c r="A46" s="113" t="s">
        <v>194</v>
      </c>
      <c r="B46" s="113"/>
      <c r="C46" s="113"/>
      <c r="D46" s="113"/>
      <c r="E46" s="113"/>
      <c r="F46" s="30"/>
      <c r="G46" s="28">
        <v>0</v>
      </c>
      <c r="H46" s="29" t="s">
        <v>146</v>
      </c>
      <c r="I46" s="29" t="s">
        <v>212</v>
      </c>
      <c r="J46" s="29" t="s">
        <v>212</v>
      </c>
      <c r="K46" s="29" t="s">
        <v>212</v>
      </c>
      <c r="L46" s="115" t="s">
        <v>146</v>
      </c>
      <c r="M46" s="115"/>
      <c r="N46" s="116"/>
      <c r="O46" s="116"/>
      <c r="P46" s="29" t="s">
        <v>146</v>
      </c>
      <c r="Q46" s="115" t="s">
        <v>146</v>
      </c>
      <c r="R46" s="115"/>
      <c r="S46" s="31"/>
    </row>
    <row r="47" spans="1:19" ht="11.1" customHeight="1" x14ac:dyDescent="0.2">
      <c r="A47" s="117" t="s">
        <v>195</v>
      </c>
      <c r="B47" s="117"/>
      <c r="C47" s="117"/>
      <c r="D47" s="117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</row>
    <row r="48" spans="1:19" ht="11.85" customHeight="1" x14ac:dyDescent="0.2">
      <c r="A48" s="26"/>
      <c r="B48" s="121" t="s">
        <v>196</v>
      </c>
      <c r="C48" s="121"/>
      <c r="D48" s="121"/>
      <c r="E48" s="121"/>
      <c r="F48" s="30"/>
      <c r="G48" s="28">
        <v>0</v>
      </c>
      <c r="H48" s="29" t="s">
        <v>146</v>
      </c>
      <c r="I48" s="29">
        <v>223689.4</v>
      </c>
      <c r="J48" s="29">
        <v>223689.4</v>
      </c>
      <c r="K48" s="29">
        <v>214286.94</v>
      </c>
      <c r="L48" s="115" t="s">
        <v>688</v>
      </c>
      <c r="M48" s="115"/>
      <c r="N48" s="116"/>
      <c r="O48" s="116"/>
      <c r="P48" s="29">
        <v>9571.92</v>
      </c>
      <c r="Q48" s="115" t="s">
        <v>689</v>
      </c>
      <c r="R48" s="115"/>
      <c r="S48" s="31"/>
    </row>
    <row r="49" spans="1:19" ht="11.1" customHeight="1" x14ac:dyDescent="0.2">
      <c r="A49" s="113" t="s">
        <v>197</v>
      </c>
      <c r="B49" s="113"/>
      <c r="C49" s="113"/>
      <c r="D49" s="113"/>
      <c r="E49" s="113"/>
      <c r="F49" s="30"/>
      <c r="G49" s="28">
        <v>0</v>
      </c>
      <c r="H49" s="29" t="s">
        <v>146</v>
      </c>
      <c r="I49" s="29">
        <v>223689.4</v>
      </c>
      <c r="J49" s="29">
        <v>223689.4</v>
      </c>
      <c r="K49" s="29">
        <v>214286.94</v>
      </c>
      <c r="L49" s="115" t="s">
        <v>688</v>
      </c>
      <c r="M49" s="115"/>
      <c r="N49" s="116"/>
      <c r="O49" s="116"/>
      <c r="P49" s="29">
        <v>9571.92</v>
      </c>
      <c r="Q49" s="115" t="s">
        <v>689</v>
      </c>
      <c r="R49" s="115"/>
      <c r="S49" s="31"/>
    </row>
    <row r="50" spans="1:19" ht="11.85" customHeight="1" x14ac:dyDescent="0.2">
      <c r="A50" s="117" t="s">
        <v>195</v>
      </c>
      <c r="B50" s="117"/>
      <c r="C50" s="117"/>
      <c r="D50" s="117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spans="1:19" ht="11.85" customHeight="1" x14ac:dyDescent="0.2">
      <c r="A51" s="26"/>
      <c r="B51" s="121" t="s">
        <v>201</v>
      </c>
      <c r="C51" s="121"/>
      <c r="D51" s="121"/>
      <c r="E51" s="121"/>
      <c r="F51" s="30"/>
      <c r="G51" s="28">
        <v>0</v>
      </c>
      <c r="H51" s="29" t="s">
        <v>146</v>
      </c>
      <c r="I51" s="29">
        <v>-3676811.97</v>
      </c>
      <c r="J51" s="29">
        <v>-3676811.97</v>
      </c>
      <c r="K51" s="29">
        <v>-1712346.96</v>
      </c>
      <c r="L51" s="115" t="s">
        <v>373</v>
      </c>
      <c r="M51" s="115"/>
      <c r="N51" s="116"/>
      <c r="O51" s="116"/>
      <c r="P51" s="29" t="s">
        <v>146</v>
      </c>
      <c r="Q51" s="115">
        <v>3718751.52</v>
      </c>
      <c r="R51" s="115"/>
      <c r="S51" s="31"/>
    </row>
    <row r="52" spans="1:19" ht="11.85" customHeight="1" x14ac:dyDescent="0.2">
      <c r="A52" s="113" t="s">
        <v>197</v>
      </c>
      <c r="B52" s="113"/>
      <c r="C52" s="113"/>
      <c r="D52" s="113"/>
      <c r="E52" s="113"/>
      <c r="F52" s="30"/>
      <c r="G52" s="28">
        <v>0</v>
      </c>
      <c r="H52" s="29" t="s">
        <v>146</v>
      </c>
      <c r="I52" s="29">
        <v>-3676811.97</v>
      </c>
      <c r="J52" s="29">
        <v>-3676811.97</v>
      </c>
      <c r="K52" s="29">
        <v>-1712346.96</v>
      </c>
      <c r="L52" s="115" t="s">
        <v>373</v>
      </c>
      <c r="M52" s="115"/>
      <c r="N52" s="116"/>
      <c r="O52" s="116"/>
      <c r="P52" s="29" t="s">
        <v>146</v>
      </c>
      <c r="Q52" s="115">
        <v>3718751.52</v>
      </c>
      <c r="R52" s="115"/>
      <c r="S52" s="31"/>
    </row>
    <row r="53" spans="1:19" ht="11.1" customHeight="1" x14ac:dyDescent="0.2">
      <c r="A53" s="117" t="s">
        <v>207</v>
      </c>
      <c r="B53" s="117"/>
      <c r="C53" s="117"/>
      <c r="D53" s="117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spans="1:19" ht="11.85" customHeight="1" x14ac:dyDescent="0.2">
      <c r="A54" s="26"/>
      <c r="B54" s="121" t="s">
        <v>208</v>
      </c>
      <c r="C54" s="121"/>
      <c r="D54" s="121"/>
      <c r="E54" s="121"/>
      <c r="F54" s="30"/>
      <c r="G54" s="28">
        <v>0</v>
      </c>
      <c r="H54" s="29" t="s">
        <v>146</v>
      </c>
      <c r="I54" s="29">
        <v>639331.06999999995</v>
      </c>
      <c r="J54" s="29">
        <v>639331.06999999995</v>
      </c>
      <c r="K54" s="29">
        <v>608740.19999999995</v>
      </c>
      <c r="L54" s="115" t="s">
        <v>690</v>
      </c>
      <c r="M54" s="115"/>
      <c r="N54" s="116"/>
      <c r="O54" s="116"/>
      <c r="P54" s="29">
        <v>49204.55</v>
      </c>
      <c r="Q54" s="115">
        <v>18613.68</v>
      </c>
      <c r="R54" s="115"/>
      <c r="S54" s="31"/>
    </row>
    <row r="55" spans="1:19" ht="11.85" customHeight="1" x14ac:dyDescent="0.2">
      <c r="A55" s="113" t="s">
        <v>209</v>
      </c>
      <c r="B55" s="113"/>
      <c r="C55" s="113"/>
      <c r="D55" s="113"/>
      <c r="E55" s="113"/>
      <c r="F55" s="30"/>
      <c r="G55" s="28">
        <v>0</v>
      </c>
      <c r="H55" s="29" t="s">
        <v>146</v>
      </c>
      <c r="I55" s="29">
        <v>639331.06999999995</v>
      </c>
      <c r="J55" s="29">
        <v>639331.06999999995</v>
      </c>
      <c r="K55" s="29">
        <v>608740.19999999995</v>
      </c>
      <c r="L55" s="115" t="s">
        <v>690</v>
      </c>
      <c r="M55" s="115"/>
      <c r="N55" s="116"/>
      <c r="O55" s="116"/>
      <c r="P55" s="29">
        <v>49204.55</v>
      </c>
      <c r="Q55" s="115">
        <v>18613.68</v>
      </c>
      <c r="R55" s="115"/>
      <c r="S55" s="31"/>
    </row>
    <row r="56" spans="1:19" ht="11.85" customHeight="1" x14ac:dyDescent="0.2">
      <c r="A56" s="117" t="s">
        <v>210</v>
      </c>
      <c r="B56" s="117"/>
      <c r="C56" s="117"/>
      <c r="D56" s="117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spans="1:19" ht="11.1" customHeight="1" x14ac:dyDescent="0.2">
      <c r="A57" s="26"/>
      <c r="B57" s="121" t="s">
        <v>215</v>
      </c>
      <c r="C57" s="121"/>
      <c r="D57" s="121"/>
      <c r="E57" s="121"/>
      <c r="F57" s="30"/>
      <c r="G57" s="28">
        <v>0</v>
      </c>
      <c r="H57" s="29" t="s">
        <v>146</v>
      </c>
      <c r="I57" s="29">
        <v>215489.93</v>
      </c>
      <c r="J57" s="29">
        <v>215489.93</v>
      </c>
      <c r="K57" s="29">
        <v>220036.68</v>
      </c>
      <c r="L57" s="115" t="s">
        <v>691</v>
      </c>
      <c r="M57" s="115"/>
      <c r="N57" s="116"/>
      <c r="O57" s="116"/>
      <c r="P57" s="29">
        <v>1348.1</v>
      </c>
      <c r="Q57" s="115">
        <v>5894.85</v>
      </c>
      <c r="R57" s="115"/>
      <c r="S57" s="31"/>
    </row>
    <row r="58" spans="1:19" ht="11.85" customHeight="1" x14ac:dyDescent="0.2">
      <c r="A58" s="113" t="s">
        <v>213</v>
      </c>
      <c r="B58" s="113"/>
      <c r="C58" s="113"/>
      <c r="D58" s="113"/>
      <c r="E58" s="113"/>
      <c r="F58" s="30"/>
      <c r="G58" s="28">
        <v>0</v>
      </c>
      <c r="H58" s="29" t="s">
        <v>146</v>
      </c>
      <c r="I58" s="29">
        <v>215489.93</v>
      </c>
      <c r="J58" s="29">
        <v>215489.93</v>
      </c>
      <c r="K58" s="29">
        <v>220036.68</v>
      </c>
      <c r="L58" s="115" t="s">
        <v>691</v>
      </c>
      <c r="M58" s="115"/>
      <c r="N58" s="116"/>
      <c r="O58" s="116"/>
      <c r="P58" s="29">
        <v>1348.1</v>
      </c>
      <c r="Q58" s="115">
        <v>5894.85</v>
      </c>
      <c r="R58" s="115"/>
      <c r="S58" s="31"/>
    </row>
    <row r="59" spans="1:19" ht="11.85" customHeight="1" x14ac:dyDescent="0.2">
      <c r="A59" s="117" t="s">
        <v>210</v>
      </c>
      <c r="B59" s="117"/>
      <c r="C59" s="117"/>
      <c r="D59" s="117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</row>
    <row r="60" spans="1:19" ht="11.85" customHeight="1" x14ac:dyDescent="0.2">
      <c r="A60" s="26"/>
      <c r="B60" s="121" t="s">
        <v>216</v>
      </c>
      <c r="C60" s="121"/>
      <c r="D60" s="121"/>
      <c r="E60" s="121"/>
      <c r="F60" s="30"/>
      <c r="G60" s="28">
        <v>0</v>
      </c>
      <c r="H60" s="29" t="s">
        <v>146</v>
      </c>
      <c r="I60" s="29">
        <v>4082</v>
      </c>
      <c r="J60" s="29">
        <v>4082</v>
      </c>
      <c r="K60" s="29">
        <v>4082</v>
      </c>
      <c r="L60" s="115" t="s">
        <v>371</v>
      </c>
      <c r="M60" s="115"/>
      <c r="N60" s="116"/>
      <c r="O60" s="116"/>
      <c r="P60" s="29">
        <v>3007.55</v>
      </c>
      <c r="Q60" s="115" t="s">
        <v>146</v>
      </c>
      <c r="R60" s="115"/>
      <c r="S60" s="31"/>
    </row>
    <row r="61" spans="1:19" ht="11.1" customHeight="1" x14ac:dyDescent="0.2">
      <c r="A61" s="113" t="s">
        <v>213</v>
      </c>
      <c r="B61" s="113"/>
      <c r="C61" s="113"/>
      <c r="D61" s="113"/>
      <c r="E61" s="113"/>
      <c r="F61" s="30"/>
      <c r="G61" s="28">
        <v>0</v>
      </c>
      <c r="H61" s="29" t="s">
        <v>146</v>
      </c>
      <c r="I61" s="29">
        <v>4082</v>
      </c>
      <c r="J61" s="29">
        <v>4082</v>
      </c>
      <c r="K61" s="29">
        <v>4082</v>
      </c>
      <c r="L61" s="115" t="s">
        <v>371</v>
      </c>
      <c r="M61" s="115"/>
      <c r="N61" s="116"/>
      <c r="O61" s="116"/>
      <c r="P61" s="29">
        <v>3007.55</v>
      </c>
      <c r="Q61" s="115" t="s">
        <v>146</v>
      </c>
      <c r="R61" s="115"/>
      <c r="S61" s="31"/>
    </row>
    <row r="62" spans="1:19" ht="11.85" customHeight="1" x14ac:dyDescent="0.2">
      <c r="A62" s="117" t="s">
        <v>220</v>
      </c>
      <c r="B62" s="117"/>
      <c r="C62" s="117"/>
      <c r="D62" s="117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spans="1:19" ht="11.85" customHeight="1" x14ac:dyDescent="0.2">
      <c r="A63" s="26"/>
      <c r="B63" s="121" t="s">
        <v>221</v>
      </c>
      <c r="C63" s="121"/>
      <c r="D63" s="121"/>
      <c r="E63" s="121"/>
      <c r="F63" s="30"/>
      <c r="G63" s="28">
        <v>0</v>
      </c>
      <c r="H63" s="29" t="s">
        <v>146</v>
      </c>
      <c r="I63" s="29">
        <v>235445</v>
      </c>
      <c r="J63" s="29">
        <v>235445</v>
      </c>
      <c r="K63" s="29">
        <v>247359.5</v>
      </c>
      <c r="L63" s="115" t="s">
        <v>692</v>
      </c>
      <c r="M63" s="115"/>
      <c r="N63" s="116"/>
      <c r="O63" s="116"/>
      <c r="P63" s="29">
        <v>1386.45</v>
      </c>
      <c r="Q63" s="115">
        <v>12362.35</v>
      </c>
      <c r="R63" s="115"/>
      <c r="S63" s="31"/>
    </row>
    <row r="64" spans="1:19" ht="11.85" customHeight="1" x14ac:dyDescent="0.2">
      <c r="A64" s="113" t="s">
        <v>222</v>
      </c>
      <c r="B64" s="113"/>
      <c r="C64" s="113"/>
      <c r="D64" s="113"/>
      <c r="E64" s="113"/>
      <c r="F64" s="30"/>
      <c r="G64" s="28">
        <v>0</v>
      </c>
      <c r="H64" s="29" t="s">
        <v>146</v>
      </c>
      <c r="I64" s="29">
        <v>235445</v>
      </c>
      <c r="J64" s="29">
        <v>235445</v>
      </c>
      <c r="K64" s="29">
        <v>247359.5</v>
      </c>
      <c r="L64" s="115" t="s">
        <v>692</v>
      </c>
      <c r="M64" s="115"/>
      <c r="N64" s="116"/>
      <c r="O64" s="116"/>
      <c r="P64" s="29">
        <v>1386.45</v>
      </c>
      <c r="Q64" s="115">
        <v>12362.35</v>
      </c>
      <c r="R64" s="115"/>
      <c r="S64" s="31"/>
    </row>
    <row r="65" spans="1:19" ht="11.1" customHeight="1" x14ac:dyDescent="0.2">
      <c r="A65" s="117" t="s">
        <v>223</v>
      </c>
      <c r="B65" s="117"/>
      <c r="C65" s="117"/>
      <c r="D65" s="117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</row>
    <row r="66" spans="1:19" ht="11.85" customHeight="1" x14ac:dyDescent="0.2">
      <c r="A66" s="26"/>
      <c r="B66" s="121" t="s">
        <v>224</v>
      </c>
      <c r="C66" s="121"/>
      <c r="D66" s="121"/>
      <c r="E66" s="121"/>
      <c r="F66" s="30"/>
      <c r="G66" s="28">
        <v>0</v>
      </c>
      <c r="H66" s="29" t="s">
        <v>146</v>
      </c>
      <c r="I66" s="29">
        <v>796794.22</v>
      </c>
      <c r="J66" s="29">
        <v>796794.22</v>
      </c>
      <c r="K66" s="29">
        <v>807227.48</v>
      </c>
      <c r="L66" s="115" t="s">
        <v>693</v>
      </c>
      <c r="M66" s="115"/>
      <c r="N66" s="116"/>
      <c r="O66" s="116"/>
      <c r="P66" s="29" t="s">
        <v>694</v>
      </c>
      <c r="Q66" s="115">
        <v>11288.66</v>
      </c>
      <c r="R66" s="115"/>
      <c r="S66" s="31"/>
    </row>
    <row r="67" spans="1:19" ht="11.85" customHeight="1" x14ac:dyDescent="0.2">
      <c r="A67" s="113" t="s">
        <v>225</v>
      </c>
      <c r="B67" s="113"/>
      <c r="C67" s="113"/>
      <c r="D67" s="113"/>
      <c r="E67" s="113"/>
      <c r="F67" s="30"/>
      <c r="G67" s="28">
        <v>0</v>
      </c>
      <c r="H67" s="29" t="s">
        <v>146</v>
      </c>
      <c r="I67" s="29">
        <v>796794.22</v>
      </c>
      <c r="J67" s="29">
        <v>796794.22</v>
      </c>
      <c r="K67" s="29">
        <v>807227.48</v>
      </c>
      <c r="L67" s="115" t="s">
        <v>693</v>
      </c>
      <c r="M67" s="115"/>
      <c r="N67" s="116"/>
      <c r="O67" s="116"/>
      <c r="P67" s="29" t="s">
        <v>694</v>
      </c>
      <c r="Q67" s="115">
        <v>11288.66</v>
      </c>
      <c r="R67" s="115"/>
      <c r="S67" s="31"/>
    </row>
    <row r="68" spans="1:19" ht="11.85" customHeight="1" x14ac:dyDescent="0.2">
      <c r="A68" s="117" t="s">
        <v>223</v>
      </c>
      <c r="B68" s="117"/>
      <c r="C68" s="117"/>
      <c r="D68" s="117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</row>
    <row r="69" spans="1:19" ht="11.1" customHeight="1" x14ac:dyDescent="0.2">
      <c r="A69" s="26"/>
      <c r="B69" s="121" t="s">
        <v>226</v>
      </c>
      <c r="C69" s="121"/>
      <c r="D69" s="121"/>
      <c r="E69" s="121"/>
      <c r="F69" s="30"/>
      <c r="G69" s="28">
        <v>0</v>
      </c>
      <c r="H69" s="29" t="s">
        <v>146</v>
      </c>
      <c r="I69" s="29">
        <v>83269.19</v>
      </c>
      <c r="J69" s="29">
        <v>83269.19</v>
      </c>
      <c r="K69" s="29">
        <v>84742.69</v>
      </c>
      <c r="L69" s="115" t="s">
        <v>695</v>
      </c>
      <c r="M69" s="115"/>
      <c r="N69" s="116"/>
      <c r="O69" s="116"/>
      <c r="P69" s="29">
        <v>36494.129999999997</v>
      </c>
      <c r="Q69" s="115">
        <v>37967.629999999997</v>
      </c>
      <c r="R69" s="115"/>
      <c r="S69" s="31"/>
    </row>
    <row r="70" spans="1:19" ht="11.85" customHeight="1" x14ac:dyDescent="0.2">
      <c r="A70" s="113" t="s">
        <v>225</v>
      </c>
      <c r="B70" s="113"/>
      <c r="C70" s="113"/>
      <c r="D70" s="113"/>
      <c r="E70" s="113"/>
      <c r="F70" s="30"/>
      <c r="G70" s="28">
        <v>0</v>
      </c>
      <c r="H70" s="29" t="s">
        <v>146</v>
      </c>
      <c r="I70" s="29">
        <v>83269.19</v>
      </c>
      <c r="J70" s="29">
        <v>83269.19</v>
      </c>
      <c r="K70" s="29">
        <v>84742.69</v>
      </c>
      <c r="L70" s="115" t="s">
        <v>695</v>
      </c>
      <c r="M70" s="115"/>
      <c r="N70" s="116"/>
      <c r="O70" s="116"/>
      <c r="P70" s="29">
        <v>36494.129999999997</v>
      </c>
      <c r="Q70" s="115">
        <v>37967.629999999997</v>
      </c>
      <c r="R70" s="115"/>
      <c r="S70" s="31"/>
    </row>
    <row r="71" spans="1:19" ht="11.85" customHeight="1" x14ac:dyDescent="0.2">
      <c r="A71" s="117" t="s">
        <v>223</v>
      </c>
      <c r="B71" s="117"/>
      <c r="C71" s="117"/>
      <c r="D71" s="117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</row>
    <row r="72" spans="1:19" ht="11.85" customHeight="1" x14ac:dyDescent="0.2">
      <c r="A72" s="26"/>
      <c r="B72" s="121" t="s">
        <v>227</v>
      </c>
      <c r="C72" s="121"/>
      <c r="D72" s="121"/>
      <c r="E72" s="121"/>
      <c r="F72" s="30"/>
      <c r="G72" s="28">
        <v>0</v>
      </c>
      <c r="H72" s="29" t="s">
        <v>146</v>
      </c>
      <c r="I72" s="29">
        <v>225845.15</v>
      </c>
      <c r="J72" s="29">
        <v>225845.15</v>
      </c>
      <c r="K72" s="29">
        <v>231937.6</v>
      </c>
      <c r="L72" s="115" t="s">
        <v>696</v>
      </c>
      <c r="M72" s="115"/>
      <c r="N72" s="116"/>
      <c r="O72" s="116"/>
      <c r="P72" s="29">
        <v>1534.65</v>
      </c>
      <c r="Q72" s="115">
        <v>6092.45</v>
      </c>
      <c r="R72" s="115"/>
      <c r="S72" s="31"/>
    </row>
    <row r="73" spans="1:19" ht="11.1" customHeight="1" x14ac:dyDescent="0.2">
      <c r="A73" s="113" t="s">
        <v>225</v>
      </c>
      <c r="B73" s="113"/>
      <c r="C73" s="113"/>
      <c r="D73" s="113"/>
      <c r="E73" s="113"/>
      <c r="F73" s="30"/>
      <c r="G73" s="28">
        <v>0</v>
      </c>
      <c r="H73" s="29" t="s">
        <v>146</v>
      </c>
      <c r="I73" s="29">
        <v>225845.15</v>
      </c>
      <c r="J73" s="29">
        <v>225845.15</v>
      </c>
      <c r="K73" s="29">
        <v>231937.6</v>
      </c>
      <c r="L73" s="115" t="s">
        <v>696</v>
      </c>
      <c r="M73" s="115"/>
      <c r="N73" s="116"/>
      <c r="O73" s="116"/>
      <c r="P73" s="29">
        <v>1534.65</v>
      </c>
      <c r="Q73" s="115">
        <v>6092.45</v>
      </c>
      <c r="R73" s="115"/>
      <c r="S73" s="31"/>
    </row>
    <row r="74" spans="1:19" ht="11.85" customHeight="1" x14ac:dyDescent="0.2">
      <c r="A74" s="117" t="s">
        <v>223</v>
      </c>
      <c r="B74" s="117"/>
      <c r="C74" s="117"/>
      <c r="D74" s="117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</row>
    <row r="75" spans="1:19" ht="11.85" customHeight="1" x14ac:dyDescent="0.2">
      <c r="A75" s="26"/>
      <c r="B75" s="121" t="s">
        <v>228</v>
      </c>
      <c r="C75" s="121"/>
      <c r="D75" s="121"/>
      <c r="E75" s="121"/>
      <c r="F75" s="30"/>
      <c r="G75" s="28">
        <v>0</v>
      </c>
      <c r="H75" s="29">
        <v>9182.5499999999993</v>
      </c>
      <c r="I75" s="29">
        <v>125884.52</v>
      </c>
      <c r="J75" s="29">
        <v>125884.52</v>
      </c>
      <c r="K75" s="29">
        <v>152874.85999999999</v>
      </c>
      <c r="L75" s="115" t="s">
        <v>697</v>
      </c>
      <c r="M75" s="115"/>
      <c r="N75" s="116"/>
      <c r="O75" s="116"/>
      <c r="P75" s="29" t="s">
        <v>146</v>
      </c>
      <c r="Q75" s="115">
        <v>17807.79</v>
      </c>
      <c r="R75" s="115"/>
      <c r="S75" s="31"/>
    </row>
    <row r="76" spans="1:19" ht="11.85" customHeight="1" x14ac:dyDescent="0.2">
      <c r="A76" s="113" t="s">
        <v>225</v>
      </c>
      <c r="B76" s="113"/>
      <c r="C76" s="113"/>
      <c r="D76" s="113"/>
      <c r="E76" s="113"/>
      <c r="F76" s="30"/>
      <c r="G76" s="28">
        <v>0</v>
      </c>
      <c r="H76" s="29">
        <v>9182.5499999999993</v>
      </c>
      <c r="I76" s="29">
        <v>125884.52</v>
      </c>
      <c r="J76" s="29">
        <v>125884.52</v>
      </c>
      <c r="K76" s="29">
        <v>152874.85999999999</v>
      </c>
      <c r="L76" s="115" t="s">
        <v>697</v>
      </c>
      <c r="M76" s="115"/>
      <c r="N76" s="116"/>
      <c r="O76" s="116"/>
      <c r="P76" s="29" t="s">
        <v>146</v>
      </c>
      <c r="Q76" s="115">
        <v>17807.79</v>
      </c>
      <c r="R76" s="115"/>
      <c r="S76" s="31"/>
    </row>
    <row r="77" spans="1:19" ht="11.1" customHeight="1" x14ac:dyDescent="0.2">
      <c r="A77" s="117" t="s">
        <v>229</v>
      </c>
      <c r="B77" s="117"/>
      <c r="C77" s="117"/>
      <c r="D77" s="117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</row>
    <row r="78" spans="1:19" ht="11.85" customHeight="1" x14ac:dyDescent="0.2">
      <c r="A78" s="26"/>
      <c r="B78" s="121" t="s">
        <v>230</v>
      </c>
      <c r="C78" s="121"/>
      <c r="D78" s="121"/>
      <c r="E78" s="121"/>
      <c r="F78" s="30"/>
      <c r="G78" s="28">
        <v>0</v>
      </c>
      <c r="H78" s="29" t="s">
        <v>375</v>
      </c>
      <c r="I78" s="29">
        <v>356770.56</v>
      </c>
      <c r="J78" s="29">
        <v>356770.56</v>
      </c>
      <c r="K78" s="29">
        <v>1133362.58</v>
      </c>
      <c r="L78" s="115" t="s">
        <v>698</v>
      </c>
      <c r="M78" s="115"/>
      <c r="N78" s="116"/>
      <c r="O78" s="116"/>
      <c r="P78" s="29">
        <v>353160.37</v>
      </c>
      <c r="Q78" s="115">
        <v>315302.09999999998</v>
      </c>
      <c r="R78" s="115"/>
      <c r="S78" s="31"/>
    </row>
    <row r="79" spans="1:19" ht="11.85" customHeight="1" x14ac:dyDescent="0.2">
      <c r="A79" s="113" t="s">
        <v>232</v>
      </c>
      <c r="B79" s="113"/>
      <c r="C79" s="113"/>
      <c r="D79" s="113"/>
      <c r="E79" s="113"/>
      <c r="F79" s="30"/>
      <c r="G79" s="28">
        <v>0</v>
      </c>
      <c r="H79" s="29" t="s">
        <v>375</v>
      </c>
      <c r="I79" s="29">
        <v>356770.56</v>
      </c>
      <c r="J79" s="29">
        <v>356770.56</v>
      </c>
      <c r="K79" s="29">
        <v>1133362.58</v>
      </c>
      <c r="L79" s="115" t="s">
        <v>698</v>
      </c>
      <c r="M79" s="115"/>
      <c r="N79" s="116"/>
      <c r="O79" s="116"/>
      <c r="P79" s="29">
        <v>353160.37</v>
      </c>
      <c r="Q79" s="115">
        <v>315302.09999999998</v>
      </c>
      <c r="R79" s="115"/>
      <c r="S79" s="31"/>
    </row>
    <row r="80" spans="1:19" ht="11.85" customHeight="1" x14ac:dyDescent="0.2">
      <c r="A80" s="117" t="s">
        <v>233</v>
      </c>
      <c r="B80" s="117"/>
      <c r="C80" s="117"/>
      <c r="D80" s="117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</row>
    <row r="81" spans="1:19" ht="11.1" customHeight="1" x14ac:dyDescent="0.2">
      <c r="A81" s="26"/>
      <c r="B81" s="121" t="s">
        <v>234</v>
      </c>
      <c r="C81" s="121"/>
      <c r="D81" s="121"/>
      <c r="E81" s="121"/>
      <c r="F81" s="30"/>
      <c r="G81" s="28">
        <v>0</v>
      </c>
      <c r="H81" s="29" t="s">
        <v>146</v>
      </c>
      <c r="I81" s="29">
        <v>53761.61</v>
      </c>
      <c r="J81" s="29">
        <v>53761.61</v>
      </c>
      <c r="K81" s="29">
        <v>167387.46</v>
      </c>
      <c r="L81" s="115" t="s">
        <v>699</v>
      </c>
      <c r="M81" s="115"/>
      <c r="N81" s="116"/>
      <c r="O81" s="116"/>
      <c r="P81" s="29" t="s">
        <v>700</v>
      </c>
      <c r="Q81" s="115">
        <v>9140.9500000000007</v>
      </c>
      <c r="R81" s="115"/>
      <c r="S81" s="31"/>
    </row>
    <row r="82" spans="1:19" ht="11.85" customHeight="1" x14ac:dyDescent="0.2">
      <c r="A82" s="113" t="s">
        <v>235</v>
      </c>
      <c r="B82" s="113"/>
      <c r="C82" s="113"/>
      <c r="D82" s="113"/>
      <c r="E82" s="113"/>
      <c r="F82" s="30"/>
      <c r="G82" s="28">
        <v>0</v>
      </c>
      <c r="H82" s="29" t="s">
        <v>146</v>
      </c>
      <c r="I82" s="29">
        <v>53761.61</v>
      </c>
      <c r="J82" s="29">
        <v>53761.61</v>
      </c>
      <c r="K82" s="29">
        <v>167387.46</v>
      </c>
      <c r="L82" s="115" t="s">
        <v>699</v>
      </c>
      <c r="M82" s="115"/>
      <c r="N82" s="116"/>
      <c r="O82" s="116"/>
      <c r="P82" s="29" t="s">
        <v>700</v>
      </c>
      <c r="Q82" s="115">
        <v>9140.9500000000007</v>
      </c>
      <c r="R82" s="115"/>
      <c r="S82" s="31"/>
    </row>
    <row r="83" spans="1:19" ht="11.85" customHeight="1" x14ac:dyDescent="0.2">
      <c r="A83" s="117" t="s">
        <v>238</v>
      </c>
      <c r="B83" s="117"/>
      <c r="C83" s="117"/>
      <c r="D83" s="117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</row>
    <row r="84" spans="1:19" ht="11.85" customHeight="1" x14ac:dyDescent="0.2">
      <c r="A84" s="26"/>
      <c r="B84" s="121" t="s">
        <v>239</v>
      </c>
      <c r="C84" s="121"/>
      <c r="D84" s="121"/>
      <c r="E84" s="121"/>
      <c r="F84" s="30"/>
      <c r="G84" s="28">
        <v>0</v>
      </c>
      <c r="H84" s="29" t="s">
        <v>146</v>
      </c>
      <c r="I84" s="29">
        <v>87644.75</v>
      </c>
      <c r="J84" s="29">
        <v>87644.75</v>
      </c>
      <c r="K84" s="29">
        <v>25998.7</v>
      </c>
      <c r="L84" s="115" t="s">
        <v>701</v>
      </c>
      <c r="M84" s="115"/>
      <c r="N84" s="116"/>
      <c r="O84" s="116"/>
      <c r="P84" s="29">
        <v>61646.05</v>
      </c>
      <c r="Q84" s="115" t="s">
        <v>146</v>
      </c>
      <c r="R84" s="115"/>
      <c r="S84" s="31"/>
    </row>
    <row r="85" spans="1:19" ht="11.1" customHeight="1" x14ac:dyDescent="0.2">
      <c r="A85" s="113" t="s">
        <v>240</v>
      </c>
      <c r="B85" s="113"/>
      <c r="C85" s="113"/>
      <c r="D85" s="113"/>
      <c r="E85" s="113"/>
      <c r="F85" s="30"/>
      <c r="G85" s="28">
        <v>0</v>
      </c>
      <c r="H85" s="29" t="s">
        <v>146</v>
      </c>
      <c r="I85" s="29">
        <v>87644.75</v>
      </c>
      <c r="J85" s="29">
        <v>87644.75</v>
      </c>
      <c r="K85" s="29">
        <v>25998.7</v>
      </c>
      <c r="L85" s="115" t="s">
        <v>701</v>
      </c>
      <c r="M85" s="115"/>
      <c r="N85" s="116"/>
      <c r="O85" s="116"/>
      <c r="P85" s="29">
        <v>61646.05</v>
      </c>
      <c r="Q85" s="115" t="s">
        <v>146</v>
      </c>
      <c r="R85" s="115"/>
      <c r="S85" s="31"/>
    </row>
    <row r="86" spans="1:19" ht="11.85" customHeight="1" x14ac:dyDescent="0.2">
      <c r="A86" s="117" t="s">
        <v>244</v>
      </c>
      <c r="B86" s="117"/>
      <c r="C86" s="117"/>
      <c r="D86" s="117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</row>
    <row r="87" spans="1:19" ht="11.85" customHeight="1" x14ac:dyDescent="0.2">
      <c r="A87" s="26"/>
      <c r="B87" s="121" t="s">
        <v>245</v>
      </c>
      <c r="C87" s="121"/>
      <c r="D87" s="121"/>
      <c r="E87" s="121"/>
      <c r="F87" s="30"/>
      <c r="G87" s="28">
        <v>0</v>
      </c>
      <c r="H87" s="29" t="s">
        <v>146</v>
      </c>
      <c r="I87" s="29">
        <v>70286.28</v>
      </c>
      <c r="J87" s="29">
        <v>70286.28</v>
      </c>
      <c r="K87" s="29">
        <v>69454.600000000006</v>
      </c>
      <c r="L87" s="115" t="s">
        <v>360</v>
      </c>
      <c r="M87" s="115"/>
      <c r="N87" s="116"/>
      <c r="O87" s="116"/>
      <c r="P87" s="29" t="s">
        <v>702</v>
      </c>
      <c r="Q87" s="115" t="s">
        <v>146</v>
      </c>
      <c r="R87" s="115"/>
      <c r="S87" s="31"/>
    </row>
    <row r="88" spans="1:19" ht="11.85" customHeight="1" x14ac:dyDescent="0.2">
      <c r="A88" s="113" t="s">
        <v>246</v>
      </c>
      <c r="B88" s="113"/>
      <c r="C88" s="113"/>
      <c r="D88" s="113"/>
      <c r="E88" s="113"/>
      <c r="F88" s="30"/>
      <c r="G88" s="28">
        <v>0</v>
      </c>
      <c r="H88" s="29" t="s">
        <v>146</v>
      </c>
      <c r="I88" s="29">
        <v>70286.28</v>
      </c>
      <c r="J88" s="29">
        <v>70286.28</v>
      </c>
      <c r="K88" s="29">
        <v>69454.600000000006</v>
      </c>
      <c r="L88" s="115" t="s">
        <v>360</v>
      </c>
      <c r="M88" s="115"/>
      <c r="N88" s="116"/>
      <c r="O88" s="116"/>
      <c r="P88" s="29" t="s">
        <v>702</v>
      </c>
      <c r="Q88" s="115" t="s">
        <v>146</v>
      </c>
      <c r="R88" s="115"/>
      <c r="S88" s="31"/>
    </row>
    <row r="89" spans="1:19" ht="11.1" customHeight="1" x14ac:dyDescent="0.2">
      <c r="A89" s="117" t="s">
        <v>256</v>
      </c>
      <c r="B89" s="117"/>
      <c r="C89" s="117"/>
      <c r="D89" s="117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19" ht="11.85" customHeight="1" x14ac:dyDescent="0.2">
      <c r="A90" s="26"/>
      <c r="B90" s="121" t="s">
        <v>257</v>
      </c>
      <c r="C90" s="121"/>
      <c r="D90" s="121"/>
      <c r="E90" s="121"/>
      <c r="F90" s="30"/>
      <c r="G90" s="28">
        <v>0</v>
      </c>
      <c r="H90" s="29" t="s">
        <v>146</v>
      </c>
      <c r="I90" s="29">
        <v>2396113.9</v>
      </c>
      <c r="J90" s="29">
        <v>2396113.9</v>
      </c>
      <c r="K90" s="29">
        <v>2192333.15</v>
      </c>
      <c r="L90" s="115" t="s">
        <v>379</v>
      </c>
      <c r="M90" s="115"/>
      <c r="N90" s="116"/>
      <c r="O90" s="116"/>
      <c r="P90" s="29">
        <v>357734.79</v>
      </c>
      <c r="Q90" s="115">
        <v>152557.18</v>
      </c>
      <c r="R90" s="115"/>
      <c r="S90" s="31"/>
    </row>
    <row r="91" spans="1:19" ht="11.1" customHeight="1" x14ac:dyDescent="0.2">
      <c r="A91" s="113" t="s">
        <v>258</v>
      </c>
      <c r="B91" s="113"/>
      <c r="C91" s="113"/>
      <c r="D91" s="113"/>
      <c r="E91" s="113"/>
      <c r="F91" s="30"/>
      <c r="G91" s="28">
        <v>0</v>
      </c>
      <c r="H91" s="29" t="s">
        <v>146</v>
      </c>
      <c r="I91" s="29">
        <v>2396113.9</v>
      </c>
      <c r="J91" s="29">
        <v>2396113.9</v>
      </c>
      <c r="K91" s="29">
        <v>2192333.15</v>
      </c>
      <c r="L91" s="115" t="s">
        <v>379</v>
      </c>
      <c r="M91" s="115"/>
      <c r="N91" s="116"/>
      <c r="O91" s="116"/>
      <c r="P91" s="29">
        <v>357734.79</v>
      </c>
      <c r="Q91" s="115">
        <v>152557.18</v>
      </c>
      <c r="R91" s="115"/>
      <c r="S91" s="31"/>
    </row>
    <row r="92" spans="1:19" ht="11.85" customHeight="1" x14ac:dyDescent="0.2">
      <c r="A92" s="117" t="s">
        <v>259</v>
      </c>
      <c r="B92" s="117"/>
      <c r="C92" s="117"/>
      <c r="D92" s="117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</row>
    <row r="93" spans="1:19" ht="11.85" customHeight="1" x14ac:dyDescent="0.2">
      <c r="A93" s="26"/>
      <c r="B93" s="121" t="s">
        <v>260</v>
      </c>
      <c r="C93" s="121"/>
      <c r="D93" s="121"/>
      <c r="E93" s="121"/>
      <c r="F93" s="30"/>
      <c r="G93" s="28">
        <v>0</v>
      </c>
      <c r="H93" s="29">
        <v>4442.75</v>
      </c>
      <c r="I93" s="29">
        <v>89828.95</v>
      </c>
      <c r="J93" s="29">
        <v>89828.95</v>
      </c>
      <c r="K93" s="29">
        <v>92871.03</v>
      </c>
      <c r="L93" s="115" t="s">
        <v>399</v>
      </c>
      <c r="M93" s="115"/>
      <c r="N93" s="116"/>
      <c r="O93" s="116"/>
      <c r="P93" s="29">
        <v>8928.57</v>
      </c>
      <c r="Q93" s="115">
        <v>7527.9</v>
      </c>
      <c r="R93" s="115"/>
      <c r="S93" s="31"/>
    </row>
    <row r="94" spans="1:19" ht="11.85" customHeight="1" x14ac:dyDescent="0.2">
      <c r="A94" s="113" t="s">
        <v>261</v>
      </c>
      <c r="B94" s="113"/>
      <c r="C94" s="113"/>
      <c r="D94" s="113"/>
      <c r="E94" s="113"/>
      <c r="F94" s="30"/>
      <c r="G94" s="28">
        <v>0</v>
      </c>
      <c r="H94" s="29">
        <v>4442.75</v>
      </c>
      <c r="I94" s="29">
        <v>89828.95</v>
      </c>
      <c r="J94" s="29">
        <v>89828.95</v>
      </c>
      <c r="K94" s="29">
        <v>92871.03</v>
      </c>
      <c r="L94" s="115" t="s">
        <v>399</v>
      </c>
      <c r="M94" s="115"/>
      <c r="N94" s="116"/>
      <c r="O94" s="116"/>
      <c r="P94" s="29">
        <v>8928.57</v>
      </c>
      <c r="Q94" s="115">
        <v>7527.9</v>
      </c>
      <c r="R94" s="115"/>
      <c r="S94" s="31"/>
    </row>
    <row r="95" spans="1:19" ht="11.1" customHeight="1" x14ac:dyDescent="0.2">
      <c r="A95" s="117" t="s">
        <v>259</v>
      </c>
      <c r="B95" s="117"/>
      <c r="C95" s="117"/>
      <c r="D95" s="117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</row>
    <row r="96" spans="1:19" ht="11.85" customHeight="1" x14ac:dyDescent="0.2">
      <c r="A96" s="26"/>
      <c r="B96" s="121" t="s">
        <v>263</v>
      </c>
      <c r="C96" s="121"/>
      <c r="D96" s="121"/>
      <c r="E96" s="121"/>
      <c r="F96" s="30"/>
      <c r="G96" s="28">
        <v>0</v>
      </c>
      <c r="H96" s="29" t="s">
        <v>146</v>
      </c>
      <c r="I96" s="29">
        <v>57652.59</v>
      </c>
      <c r="J96" s="29">
        <v>57652.59</v>
      </c>
      <c r="K96" s="29">
        <v>49983.38</v>
      </c>
      <c r="L96" s="115" t="s">
        <v>703</v>
      </c>
      <c r="M96" s="115"/>
      <c r="N96" s="116"/>
      <c r="O96" s="116"/>
      <c r="P96" s="29">
        <v>7669.21</v>
      </c>
      <c r="Q96" s="115" t="s">
        <v>146</v>
      </c>
      <c r="R96" s="115"/>
      <c r="S96" s="31"/>
    </row>
    <row r="97" spans="1:19" ht="11.85" customHeight="1" x14ac:dyDescent="0.2">
      <c r="A97" s="113" t="s">
        <v>261</v>
      </c>
      <c r="B97" s="113"/>
      <c r="C97" s="113"/>
      <c r="D97" s="113"/>
      <c r="E97" s="113"/>
      <c r="F97" s="30"/>
      <c r="G97" s="28">
        <v>0</v>
      </c>
      <c r="H97" s="29" t="s">
        <v>146</v>
      </c>
      <c r="I97" s="29">
        <v>57652.59</v>
      </c>
      <c r="J97" s="29">
        <v>57652.59</v>
      </c>
      <c r="K97" s="29">
        <v>49983.38</v>
      </c>
      <c r="L97" s="115" t="s">
        <v>703</v>
      </c>
      <c r="M97" s="115"/>
      <c r="N97" s="116"/>
      <c r="O97" s="116"/>
      <c r="P97" s="29">
        <v>7669.21</v>
      </c>
      <c r="Q97" s="115" t="s">
        <v>146</v>
      </c>
      <c r="R97" s="115"/>
      <c r="S97" s="31"/>
    </row>
    <row r="98" spans="1:19" ht="11.85" customHeight="1" x14ac:dyDescent="0.2">
      <c r="A98" s="117" t="s">
        <v>259</v>
      </c>
      <c r="B98" s="117"/>
      <c r="C98" s="117"/>
      <c r="D98" s="117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</row>
    <row r="99" spans="1:19" ht="11.1" customHeight="1" x14ac:dyDescent="0.2">
      <c r="A99" s="26"/>
      <c r="B99" s="121" t="s">
        <v>266</v>
      </c>
      <c r="C99" s="121"/>
      <c r="D99" s="121"/>
      <c r="E99" s="121"/>
      <c r="F99" s="30"/>
      <c r="G99" s="28">
        <v>0</v>
      </c>
      <c r="H99" s="29" t="s">
        <v>146</v>
      </c>
      <c r="I99" s="29">
        <v>397815.56</v>
      </c>
      <c r="J99" s="29">
        <v>397815.56</v>
      </c>
      <c r="K99" s="29">
        <v>652374.35</v>
      </c>
      <c r="L99" s="115" t="s">
        <v>704</v>
      </c>
      <c r="M99" s="115"/>
      <c r="N99" s="116"/>
      <c r="O99" s="116"/>
      <c r="P99" s="29" t="s">
        <v>705</v>
      </c>
      <c r="Q99" s="115">
        <v>255174.41</v>
      </c>
      <c r="R99" s="115"/>
      <c r="S99" s="31"/>
    </row>
    <row r="100" spans="1:19" ht="11.85" customHeight="1" x14ac:dyDescent="0.2">
      <c r="A100" s="113" t="s">
        <v>261</v>
      </c>
      <c r="B100" s="113"/>
      <c r="C100" s="113"/>
      <c r="D100" s="113"/>
      <c r="E100" s="113"/>
      <c r="F100" s="30"/>
      <c r="G100" s="28">
        <v>0</v>
      </c>
      <c r="H100" s="29" t="s">
        <v>146</v>
      </c>
      <c r="I100" s="29">
        <v>397815.56</v>
      </c>
      <c r="J100" s="29">
        <v>397815.56</v>
      </c>
      <c r="K100" s="29">
        <v>652374.35</v>
      </c>
      <c r="L100" s="115" t="s">
        <v>704</v>
      </c>
      <c r="M100" s="115"/>
      <c r="N100" s="116"/>
      <c r="O100" s="116"/>
      <c r="P100" s="29" t="s">
        <v>705</v>
      </c>
      <c r="Q100" s="115">
        <v>255174.41</v>
      </c>
      <c r="R100" s="115"/>
      <c r="S100" s="31"/>
    </row>
    <row r="101" spans="1:19" ht="11.85" customHeight="1" x14ac:dyDescent="0.2">
      <c r="A101" s="117" t="s">
        <v>259</v>
      </c>
      <c r="B101" s="117"/>
      <c r="C101" s="117"/>
      <c r="D101" s="117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</row>
    <row r="102" spans="1:19" ht="11.85" customHeight="1" x14ac:dyDescent="0.2">
      <c r="A102" s="26"/>
      <c r="B102" s="121" t="s">
        <v>267</v>
      </c>
      <c r="C102" s="121"/>
      <c r="D102" s="121"/>
      <c r="E102" s="121"/>
      <c r="F102" s="30"/>
      <c r="G102" s="28">
        <v>0</v>
      </c>
      <c r="H102" s="29" t="s">
        <v>146</v>
      </c>
      <c r="I102" s="29">
        <v>5933.2</v>
      </c>
      <c r="J102" s="29">
        <v>5933.2</v>
      </c>
      <c r="K102" s="29">
        <v>6145.1</v>
      </c>
      <c r="L102" s="115" t="s">
        <v>376</v>
      </c>
      <c r="M102" s="115"/>
      <c r="N102" s="116"/>
      <c r="O102" s="116"/>
      <c r="P102" s="29" t="s">
        <v>146</v>
      </c>
      <c r="Q102" s="115" t="s">
        <v>377</v>
      </c>
      <c r="R102" s="115"/>
      <c r="S102" s="31"/>
    </row>
    <row r="103" spans="1:19" ht="11.1" customHeight="1" x14ac:dyDescent="0.2">
      <c r="A103" s="113" t="s">
        <v>261</v>
      </c>
      <c r="B103" s="113"/>
      <c r="C103" s="113"/>
      <c r="D103" s="113"/>
      <c r="E103" s="113"/>
      <c r="F103" s="30"/>
      <c r="G103" s="28">
        <v>0</v>
      </c>
      <c r="H103" s="29" t="s">
        <v>146</v>
      </c>
      <c r="I103" s="29">
        <v>5933.2</v>
      </c>
      <c r="J103" s="29">
        <v>5933.2</v>
      </c>
      <c r="K103" s="29">
        <v>6145.1</v>
      </c>
      <c r="L103" s="115" t="s">
        <v>376</v>
      </c>
      <c r="M103" s="115"/>
      <c r="N103" s="116"/>
      <c r="O103" s="116"/>
      <c r="P103" s="29" t="s">
        <v>146</v>
      </c>
      <c r="Q103" s="115" t="s">
        <v>377</v>
      </c>
      <c r="R103" s="115"/>
      <c r="S103" s="31"/>
    </row>
    <row r="104" spans="1:19" ht="11.85" customHeight="1" x14ac:dyDescent="0.2">
      <c r="A104" s="117" t="s">
        <v>259</v>
      </c>
      <c r="B104" s="117"/>
      <c r="C104" s="117"/>
      <c r="D104" s="117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</row>
    <row r="105" spans="1:19" ht="11.85" customHeight="1" x14ac:dyDescent="0.2">
      <c r="A105" s="26"/>
      <c r="B105" s="121" t="s">
        <v>268</v>
      </c>
      <c r="C105" s="121"/>
      <c r="D105" s="121"/>
      <c r="E105" s="121"/>
      <c r="F105" s="30"/>
      <c r="G105" s="28">
        <v>0</v>
      </c>
      <c r="H105" s="29" t="s">
        <v>146</v>
      </c>
      <c r="I105" s="29">
        <v>272289.99</v>
      </c>
      <c r="J105" s="29">
        <v>272289.99</v>
      </c>
      <c r="K105" s="29">
        <v>270629.03000000003</v>
      </c>
      <c r="L105" s="115" t="s">
        <v>396</v>
      </c>
      <c r="M105" s="115"/>
      <c r="N105" s="116"/>
      <c r="O105" s="116"/>
      <c r="P105" s="29">
        <v>1660.96</v>
      </c>
      <c r="Q105" s="115" t="s">
        <v>146</v>
      </c>
      <c r="R105" s="115"/>
      <c r="S105" s="31"/>
    </row>
    <row r="106" spans="1:19" ht="11.85" customHeight="1" x14ac:dyDescent="0.2">
      <c r="A106" s="113" t="s">
        <v>261</v>
      </c>
      <c r="B106" s="113"/>
      <c r="C106" s="113"/>
      <c r="D106" s="113"/>
      <c r="E106" s="113"/>
      <c r="F106" s="30"/>
      <c r="G106" s="28">
        <v>0</v>
      </c>
      <c r="H106" s="29" t="s">
        <v>146</v>
      </c>
      <c r="I106" s="29">
        <v>272289.99</v>
      </c>
      <c r="J106" s="29">
        <v>272289.99</v>
      </c>
      <c r="K106" s="29">
        <v>270629.03000000003</v>
      </c>
      <c r="L106" s="115" t="s">
        <v>396</v>
      </c>
      <c r="M106" s="115"/>
      <c r="N106" s="116"/>
      <c r="O106" s="116"/>
      <c r="P106" s="29">
        <v>1660.96</v>
      </c>
      <c r="Q106" s="115" t="s">
        <v>146</v>
      </c>
      <c r="R106" s="115"/>
      <c r="S106" s="31"/>
    </row>
    <row r="107" spans="1:19" ht="11.1" customHeight="1" x14ac:dyDescent="0.2">
      <c r="A107" s="117" t="s">
        <v>270</v>
      </c>
      <c r="B107" s="117"/>
      <c r="C107" s="117"/>
      <c r="D107" s="117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</row>
    <row r="108" spans="1:19" ht="11.85" customHeight="1" x14ac:dyDescent="0.2">
      <c r="A108" s="26"/>
      <c r="B108" s="121" t="s">
        <v>271</v>
      </c>
      <c r="C108" s="121"/>
      <c r="D108" s="121"/>
      <c r="E108" s="121"/>
      <c r="F108" s="30"/>
      <c r="G108" s="28">
        <v>0</v>
      </c>
      <c r="H108" s="29" t="s">
        <v>146</v>
      </c>
      <c r="I108" s="29">
        <v>786442.28</v>
      </c>
      <c r="J108" s="29">
        <v>786442.28</v>
      </c>
      <c r="K108" s="29">
        <v>701872.69</v>
      </c>
      <c r="L108" s="115" t="s">
        <v>706</v>
      </c>
      <c r="M108" s="115"/>
      <c r="N108" s="116"/>
      <c r="O108" s="116"/>
      <c r="P108" s="29">
        <v>101246.2</v>
      </c>
      <c r="Q108" s="115">
        <v>16676.61</v>
      </c>
      <c r="R108" s="115"/>
      <c r="S108" s="31"/>
    </row>
    <row r="109" spans="1:19" ht="11.85" customHeight="1" x14ac:dyDescent="0.2">
      <c r="A109" s="113" t="s">
        <v>272</v>
      </c>
      <c r="B109" s="113"/>
      <c r="C109" s="113"/>
      <c r="D109" s="113"/>
      <c r="E109" s="113"/>
      <c r="F109" s="30"/>
      <c r="G109" s="28">
        <v>0</v>
      </c>
      <c r="H109" s="29" t="s">
        <v>146</v>
      </c>
      <c r="I109" s="29">
        <v>786442.28</v>
      </c>
      <c r="J109" s="29">
        <v>786442.28</v>
      </c>
      <c r="K109" s="29">
        <v>701872.69</v>
      </c>
      <c r="L109" s="115" t="s">
        <v>706</v>
      </c>
      <c r="M109" s="115"/>
      <c r="N109" s="116"/>
      <c r="O109" s="116"/>
      <c r="P109" s="29">
        <v>101246.2</v>
      </c>
      <c r="Q109" s="115">
        <v>16676.61</v>
      </c>
      <c r="R109" s="115"/>
      <c r="S109" s="31"/>
    </row>
    <row r="110" spans="1:19" ht="11.85" customHeight="1" x14ac:dyDescent="0.2">
      <c r="A110" s="117" t="s">
        <v>273</v>
      </c>
      <c r="B110" s="117"/>
      <c r="C110" s="117"/>
      <c r="D110" s="117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</row>
    <row r="111" spans="1:19" ht="11.1" customHeight="1" x14ac:dyDescent="0.2">
      <c r="A111" s="26"/>
      <c r="B111" s="121" t="s">
        <v>274</v>
      </c>
      <c r="C111" s="121"/>
      <c r="D111" s="121"/>
      <c r="E111" s="121"/>
      <c r="F111" s="30"/>
      <c r="G111" s="28">
        <v>0</v>
      </c>
      <c r="H111" s="29" t="s">
        <v>146</v>
      </c>
      <c r="I111" s="29">
        <v>98789329.909999996</v>
      </c>
      <c r="J111" s="29">
        <v>98789329.909999996</v>
      </c>
      <c r="K111" s="29">
        <v>100253781.70999999</v>
      </c>
      <c r="L111" s="115" t="s">
        <v>707</v>
      </c>
      <c r="M111" s="115"/>
      <c r="N111" s="116"/>
      <c r="O111" s="116"/>
      <c r="P111" s="29">
        <v>8007747.1200000001</v>
      </c>
      <c r="Q111" s="115">
        <v>9165502.9600000009</v>
      </c>
      <c r="R111" s="115"/>
      <c r="S111" s="31"/>
    </row>
    <row r="112" spans="1:19" ht="11.85" customHeight="1" x14ac:dyDescent="0.2">
      <c r="A112" s="113" t="s">
        <v>276</v>
      </c>
      <c r="B112" s="113"/>
      <c r="C112" s="113"/>
      <c r="D112" s="113"/>
      <c r="E112" s="113"/>
      <c r="F112" s="30"/>
      <c r="G112" s="28">
        <v>0</v>
      </c>
      <c r="H112" s="29" t="s">
        <v>146</v>
      </c>
      <c r="I112" s="29">
        <v>98789329.909999996</v>
      </c>
      <c r="J112" s="29">
        <v>98789329.909999996</v>
      </c>
      <c r="K112" s="29">
        <v>100253781.70999999</v>
      </c>
      <c r="L112" s="115" t="s">
        <v>707</v>
      </c>
      <c r="M112" s="115"/>
      <c r="N112" s="116"/>
      <c r="O112" s="116"/>
      <c r="P112" s="29">
        <v>8007747.1200000001</v>
      </c>
      <c r="Q112" s="115">
        <v>9165502.9600000009</v>
      </c>
      <c r="R112" s="115"/>
      <c r="S112" s="31"/>
    </row>
    <row r="113" spans="1:19" ht="11.85" customHeight="1" x14ac:dyDescent="0.2">
      <c r="A113" s="117" t="s">
        <v>285</v>
      </c>
      <c r="B113" s="117"/>
      <c r="C113" s="117"/>
      <c r="D113" s="117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</row>
    <row r="114" spans="1:19" ht="11.85" customHeight="1" x14ac:dyDescent="0.2">
      <c r="A114" s="26"/>
      <c r="B114" s="121" t="s">
        <v>286</v>
      </c>
      <c r="C114" s="121"/>
      <c r="D114" s="121"/>
      <c r="E114" s="121"/>
      <c r="F114" s="30"/>
      <c r="G114" s="28">
        <v>0</v>
      </c>
      <c r="H114" s="29" t="s">
        <v>146</v>
      </c>
      <c r="I114" s="29">
        <v>2484465.6800000002</v>
      </c>
      <c r="J114" s="29">
        <v>2484465.6800000002</v>
      </c>
      <c r="K114" s="29">
        <v>2182019.34</v>
      </c>
      <c r="L114" s="115" t="s">
        <v>708</v>
      </c>
      <c r="M114" s="115"/>
      <c r="N114" s="116"/>
      <c r="O114" s="116"/>
      <c r="P114" s="29">
        <v>396237.69</v>
      </c>
      <c r="Q114" s="115">
        <v>91014.64</v>
      </c>
      <c r="R114" s="115"/>
      <c r="S114" s="31"/>
    </row>
    <row r="115" spans="1:19" ht="11.1" customHeight="1" x14ac:dyDescent="0.2">
      <c r="A115" s="113" t="s">
        <v>288</v>
      </c>
      <c r="B115" s="113"/>
      <c r="C115" s="113"/>
      <c r="D115" s="113"/>
      <c r="E115" s="113"/>
      <c r="F115" s="30"/>
      <c r="G115" s="28">
        <v>0</v>
      </c>
      <c r="H115" s="29" t="s">
        <v>146</v>
      </c>
      <c r="I115" s="29">
        <v>2484465.6800000002</v>
      </c>
      <c r="J115" s="29">
        <v>2484465.6800000002</v>
      </c>
      <c r="K115" s="29">
        <v>2182019.34</v>
      </c>
      <c r="L115" s="115" t="s">
        <v>708</v>
      </c>
      <c r="M115" s="115"/>
      <c r="N115" s="116"/>
      <c r="O115" s="116"/>
      <c r="P115" s="29">
        <v>396237.69</v>
      </c>
      <c r="Q115" s="115">
        <v>91014.64</v>
      </c>
      <c r="R115" s="115"/>
      <c r="S115" s="31"/>
    </row>
    <row r="116" spans="1:19" ht="11.85" customHeight="1" x14ac:dyDescent="0.2">
      <c r="A116" s="117" t="s">
        <v>289</v>
      </c>
      <c r="B116" s="117"/>
      <c r="C116" s="117"/>
      <c r="D116" s="117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</row>
    <row r="117" spans="1:19" ht="11.85" customHeight="1" x14ac:dyDescent="0.2">
      <c r="A117" s="26"/>
      <c r="B117" s="121" t="s">
        <v>290</v>
      </c>
      <c r="C117" s="121"/>
      <c r="D117" s="121"/>
      <c r="E117" s="121"/>
      <c r="F117" s="30"/>
      <c r="G117" s="28">
        <v>0</v>
      </c>
      <c r="H117" s="29" t="s">
        <v>146</v>
      </c>
      <c r="I117" s="29">
        <v>149791.51999999999</v>
      </c>
      <c r="J117" s="29">
        <v>149791.51999999999</v>
      </c>
      <c r="K117" s="29">
        <v>149791.51999999999</v>
      </c>
      <c r="L117" s="115" t="s">
        <v>371</v>
      </c>
      <c r="M117" s="115"/>
      <c r="N117" s="116"/>
      <c r="O117" s="116"/>
      <c r="P117" s="29" t="s">
        <v>146</v>
      </c>
      <c r="Q117" s="115" t="s">
        <v>146</v>
      </c>
      <c r="R117" s="115"/>
      <c r="S117" s="31"/>
    </row>
    <row r="118" spans="1:19" ht="11.85" customHeight="1" x14ac:dyDescent="0.2">
      <c r="A118" s="113" t="s">
        <v>291</v>
      </c>
      <c r="B118" s="113"/>
      <c r="C118" s="113"/>
      <c r="D118" s="113"/>
      <c r="E118" s="113"/>
      <c r="F118" s="30"/>
      <c r="G118" s="28">
        <v>0</v>
      </c>
      <c r="H118" s="29" t="s">
        <v>146</v>
      </c>
      <c r="I118" s="29">
        <v>149791.51999999999</v>
      </c>
      <c r="J118" s="29">
        <v>149791.51999999999</v>
      </c>
      <c r="K118" s="29">
        <v>149791.51999999999</v>
      </c>
      <c r="L118" s="115" t="s">
        <v>371</v>
      </c>
      <c r="M118" s="115"/>
      <c r="N118" s="116"/>
      <c r="O118" s="116"/>
      <c r="P118" s="29" t="s">
        <v>146</v>
      </c>
      <c r="Q118" s="115" t="s">
        <v>146</v>
      </c>
      <c r="R118" s="115"/>
      <c r="S118" s="31"/>
    </row>
    <row r="119" spans="1:19" ht="11.1" customHeight="1" x14ac:dyDescent="0.2">
      <c r="A119" s="117" t="s">
        <v>289</v>
      </c>
      <c r="B119" s="117"/>
      <c r="C119" s="117"/>
      <c r="D119" s="117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</row>
    <row r="120" spans="1:19" ht="11.85" customHeight="1" x14ac:dyDescent="0.2">
      <c r="A120" s="26"/>
      <c r="B120" s="121" t="s">
        <v>292</v>
      </c>
      <c r="C120" s="121"/>
      <c r="D120" s="121"/>
      <c r="E120" s="121"/>
      <c r="F120" s="30"/>
      <c r="G120" s="28">
        <v>0</v>
      </c>
      <c r="H120" s="29" t="s">
        <v>146</v>
      </c>
      <c r="I120" s="29">
        <v>65870.97</v>
      </c>
      <c r="J120" s="29">
        <v>65870.97</v>
      </c>
      <c r="K120" s="29">
        <v>74791.600000000006</v>
      </c>
      <c r="L120" s="115" t="s">
        <v>709</v>
      </c>
      <c r="M120" s="115"/>
      <c r="N120" s="116"/>
      <c r="O120" s="116"/>
      <c r="P120" s="29">
        <v>1255.54</v>
      </c>
      <c r="Q120" s="115">
        <v>10176.17</v>
      </c>
      <c r="R120" s="115"/>
      <c r="S120" s="31"/>
    </row>
    <row r="121" spans="1:19" ht="11.85" customHeight="1" x14ac:dyDescent="0.2">
      <c r="A121" s="113" t="s">
        <v>291</v>
      </c>
      <c r="B121" s="113"/>
      <c r="C121" s="113"/>
      <c r="D121" s="113"/>
      <c r="E121" s="113"/>
      <c r="F121" s="30"/>
      <c r="G121" s="28">
        <v>0</v>
      </c>
      <c r="H121" s="29" t="s">
        <v>146</v>
      </c>
      <c r="I121" s="29">
        <v>65870.97</v>
      </c>
      <c r="J121" s="29">
        <v>65870.97</v>
      </c>
      <c r="K121" s="29">
        <v>74791.600000000006</v>
      </c>
      <c r="L121" s="115" t="s">
        <v>709</v>
      </c>
      <c r="M121" s="115"/>
      <c r="N121" s="116"/>
      <c r="O121" s="116"/>
      <c r="P121" s="29">
        <v>1255.54</v>
      </c>
      <c r="Q121" s="115">
        <v>10176.17</v>
      </c>
      <c r="R121" s="115"/>
      <c r="S121" s="31"/>
    </row>
    <row r="122" spans="1:19" ht="11.85" customHeight="1" x14ac:dyDescent="0.2">
      <c r="A122" s="117" t="s">
        <v>289</v>
      </c>
      <c r="B122" s="117"/>
      <c r="C122" s="117"/>
      <c r="D122" s="117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</row>
    <row r="123" spans="1:19" ht="11.1" customHeight="1" x14ac:dyDescent="0.2">
      <c r="A123" s="26"/>
      <c r="B123" s="121" t="s">
        <v>297</v>
      </c>
      <c r="C123" s="121"/>
      <c r="D123" s="121"/>
      <c r="E123" s="121"/>
      <c r="F123" s="30"/>
      <c r="G123" s="28">
        <v>0</v>
      </c>
      <c r="H123" s="29" t="s">
        <v>146</v>
      </c>
      <c r="I123" s="29">
        <v>189418.64</v>
      </c>
      <c r="J123" s="29">
        <v>189418.64</v>
      </c>
      <c r="K123" s="29">
        <v>190105.76</v>
      </c>
      <c r="L123" s="115" t="s">
        <v>710</v>
      </c>
      <c r="M123" s="115"/>
      <c r="N123" s="116"/>
      <c r="O123" s="116"/>
      <c r="P123" s="29" t="s">
        <v>146</v>
      </c>
      <c r="Q123" s="115" t="s">
        <v>378</v>
      </c>
      <c r="R123" s="115"/>
      <c r="S123" s="31"/>
    </row>
    <row r="124" spans="1:19" ht="11.85" customHeight="1" x14ac:dyDescent="0.2">
      <c r="A124" s="113" t="s">
        <v>291</v>
      </c>
      <c r="B124" s="113"/>
      <c r="C124" s="113"/>
      <c r="D124" s="113"/>
      <c r="E124" s="113"/>
      <c r="F124" s="30"/>
      <c r="G124" s="28">
        <v>0</v>
      </c>
      <c r="H124" s="29" t="s">
        <v>146</v>
      </c>
      <c r="I124" s="29">
        <v>189418.64</v>
      </c>
      <c r="J124" s="29">
        <v>189418.64</v>
      </c>
      <c r="K124" s="29">
        <v>190105.76</v>
      </c>
      <c r="L124" s="115" t="s">
        <v>710</v>
      </c>
      <c r="M124" s="115"/>
      <c r="N124" s="116"/>
      <c r="O124" s="116"/>
      <c r="P124" s="29" t="s">
        <v>146</v>
      </c>
      <c r="Q124" s="115" t="s">
        <v>378</v>
      </c>
      <c r="R124" s="115"/>
      <c r="S124" s="31"/>
    </row>
    <row r="125" spans="1:19" ht="11.85" customHeight="1" x14ac:dyDescent="0.2">
      <c r="A125" s="117" t="s">
        <v>289</v>
      </c>
      <c r="B125" s="117"/>
      <c r="C125" s="117"/>
      <c r="D125" s="117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</row>
    <row r="126" spans="1:19" ht="11.85" customHeight="1" x14ac:dyDescent="0.2">
      <c r="A126" s="26"/>
      <c r="B126" s="121" t="s">
        <v>298</v>
      </c>
      <c r="C126" s="121"/>
      <c r="D126" s="121"/>
      <c r="E126" s="121"/>
      <c r="F126" s="30"/>
      <c r="G126" s="28">
        <v>0</v>
      </c>
      <c r="H126" s="29" t="s">
        <v>146</v>
      </c>
      <c r="I126" s="29">
        <v>366967.88</v>
      </c>
      <c r="J126" s="29">
        <v>366967.88</v>
      </c>
      <c r="K126" s="29">
        <v>366967.88</v>
      </c>
      <c r="L126" s="115" t="s">
        <v>371</v>
      </c>
      <c r="M126" s="115"/>
      <c r="N126" s="116"/>
      <c r="O126" s="116"/>
      <c r="P126" s="29">
        <v>1371.38</v>
      </c>
      <c r="Q126" s="115">
        <v>1371.38</v>
      </c>
      <c r="R126" s="115"/>
      <c r="S126" s="31"/>
    </row>
    <row r="127" spans="1:19" ht="11.1" customHeight="1" x14ac:dyDescent="0.2">
      <c r="A127" s="113" t="s">
        <v>291</v>
      </c>
      <c r="B127" s="113"/>
      <c r="C127" s="113"/>
      <c r="D127" s="113"/>
      <c r="E127" s="113"/>
      <c r="F127" s="30"/>
      <c r="G127" s="28">
        <v>0</v>
      </c>
      <c r="H127" s="29" t="s">
        <v>146</v>
      </c>
      <c r="I127" s="29">
        <v>366967.88</v>
      </c>
      <c r="J127" s="29">
        <v>366967.88</v>
      </c>
      <c r="K127" s="29">
        <v>366967.88</v>
      </c>
      <c r="L127" s="115" t="s">
        <v>371</v>
      </c>
      <c r="M127" s="115"/>
      <c r="N127" s="116"/>
      <c r="O127" s="116"/>
      <c r="P127" s="29">
        <v>1371.38</v>
      </c>
      <c r="Q127" s="115">
        <v>1371.38</v>
      </c>
      <c r="R127" s="115"/>
      <c r="S127" s="31"/>
    </row>
    <row r="128" spans="1:19" ht="11.85" customHeight="1" x14ac:dyDescent="0.2">
      <c r="A128" s="117" t="s">
        <v>289</v>
      </c>
      <c r="B128" s="117"/>
      <c r="C128" s="117"/>
      <c r="D128" s="117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</row>
    <row r="129" spans="1:19" ht="11.85" customHeight="1" x14ac:dyDescent="0.2">
      <c r="A129" s="26"/>
      <c r="B129" s="121" t="s">
        <v>301</v>
      </c>
      <c r="C129" s="121"/>
      <c r="D129" s="121"/>
      <c r="E129" s="121"/>
      <c r="F129" s="30"/>
      <c r="G129" s="28">
        <v>0</v>
      </c>
      <c r="H129" s="29" t="s">
        <v>146</v>
      </c>
      <c r="I129" s="29">
        <v>798395.34</v>
      </c>
      <c r="J129" s="29">
        <v>798395.34</v>
      </c>
      <c r="K129" s="29">
        <v>703347.38</v>
      </c>
      <c r="L129" s="115" t="s">
        <v>478</v>
      </c>
      <c r="M129" s="115"/>
      <c r="N129" s="116"/>
      <c r="O129" s="116"/>
      <c r="P129" s="29">
        <v>95047.96</v>
      </c>
      <c r="Q129" s="115" t="s">
        <v>146</v>
      </c>
      <c r="R129" s="115"/>
      <c r="S129" s="31"/>
    </row>
    <row r="130" spans="1:19" ht="11.85" customHeight="1" x14ac:dyDescent="0.2">
      <c r="A130" s="113" t="s">
        <v>291</v>
      </c>
      <c r="B130" s="113"/>
      <c r="C130" s="113"/>
      <c r="D130" s="113"/>
      <c r="E130" s="113"/>
      <c r="F130" s="30"/>
      <c r="G130" s="28">
        <v>0</v>
      </c>
      <c r="H130" s="29" t="s">
        <v>146</v>
      </c>
      <c r="I130" s="29">
        <v>798395.34</v>
      </c>
      <c r="J130" s="29">
        <v>798395.34</v>
      </c>
      <c r="K130" s="29">
        <v>703347.38</v>
      </c>
      <c r="L130" s="115" t="s">
        <v>478</v>
      </c>
      <c r="M130" s="115"/>
      <c r="N130" s="116"/>
      <c r="O130" s="116"/>
      <c r="P130" s="29">
        <v>95047.96</v>
      </c>
      <c r="Q130" s="115" t="s">
        <v>146</v>
      </c>
      <c r="R130" s="115"/>
      <c r="S130" s="31"/>
    </row>
    <row r="131" spans="1:19" ht="11.1" customHeight="1" x14ac:dyDescent="0.2">
      <c r="A131" s="117" t="s">
        <v>289</v>
      </c>
      <c r="B131" s="117"/>
      <c r="C131" s="117"/>
      <c r="D131" s="117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</row>
    <row r="132" spans="1:19" ht="11.85" customHeight="1" x14ac:dyDescent="0.2">
      <c r="A132" s="26"/>
      <c r="B132" s="121" t="s">
        <v>302</v>
      </c>
      <c r="C132" s="121"/>
      <c r="D132" s="121"/>
      <c r="E132" s="121"/>
      <c r="F132" s="30"/>
      <c r="G132" s="28">
        <v>0</v>
      </c>
      <c r="H132" s="29" t="s">
        <v>146</v>
      </c>
      <c r="I132" s="29">
        <v>1731393.68</v>
      </c>
      <c r="J132" s="29">
        <v>1731393.68</v>
      </c>
      <c r="K132" s="29">
        <v>1731393.68</v>
      </c>
      <c r="L132" s="115" t="s">
        <v>371</v>
      </c>
      <c r="M132" s="115"/>
      <c r="N132" s="116"/>
      <c r="O132" s="116"/>
      <c r="P132" s="29">
        <v>11279.58</v>
      </c>
      <c r="Q132" s="115">
        <v>11279.58</v>
      </c>
      <c r="R132" s="115"/>
      <c r="S132" s="31"/>
    </row>
    <row r="133" spans="1:19" ht="11.1" customHeight="1" x14ac:dyDescent="0.2">
      <c r="A133" s="113" t="s">
        <v>291</v>
      </c>
      <c r="B133" s="113"/>
      <c r="C133" s="113"/>
      <c r="D133" s="113"/>
      <c r="E133" s="113"/>
      <c r="F133" s="30"/>
      <c r="G133" s="28">
        <v>0</v>
      </c>
      <c r="H133" s="29" t="s">
        <v>146</v>
      </c>
      <c r="I133" s="29">
        <v>1731393.68</v>
      </c>
      <c r="J133" s="29">
        <v>1731393.68</v>
      </c>
      <c r="K133" s="29">
        <v>1731393.68</v>
      </c>
      <c r="L133" s="115" t="s">
        <v>371</v>
      </c>
      <c r="M133" s="115"/>
      <c r="N133" s="116"/>
      <c r="O133" s="116"/>
      <c r="P133" s="29">
        <v>11279.58</v>
      </c>
      <c r="Q133" s="115">
        <v>11279.58</v>
      </c>
      <c r="R133" s="115"/>
      <c r="S133" s="31"/>
    </row>
    <row r="134" spans="1:19" ht="11.85" customHeight="1" x14ac:dyDescent="0.2">
      <c r="A134" s="117" t="s">
        <v>303</v>
      </c>
      <c r="B134" s="117"/>
      <c r="C134" s="117"/>
      <c r="D134" s="117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</row>
    <row r="135" spans="1:19" ht="11.85" customHeight="1" x14ac:dyDescent="0.2">
      <c r="A135" s="26"/>
      <c r="B135" s="121" t="s">
        <v>304</v>
      </c>
      <c r="C135" s="121"/>
      <c r="D135" s="121"/>
      <c r="E135" s="121"/>
      <c r="F135" s="30"/>
      <c r="G135" s="28">
        <v>0</v>
      </c>
      <c r="H135" s="29" t="s">
        <v>146</v>
      </c>
      <c r="I135" s="29">
        <v>1029274.19</v>
      </c>
      <c r="J135" s="29">
        <v>1029274.19</v>
      </c>
      <c r="K135" s="29">
        <v>1001847.5</v>
      </c>
      <c r="L135" s="115" t="s">
        <v>404</v>
      </c>
      <c r="M135" s="115"/>
      <c r="N135" s="116"/>
      <c r="O135" s="116"/>
      <c r="P135" s="29">
        <v>90623.86</v>
      </c>
      <c r="Q135" s="115">
        <v>63197.17</v>
      </c>
      <c r="R135" s="115"/>
      <c r="S135" s="31"/>
    </row>
    <row r="136" spans="1:19" ht="11.85" customHeight="1" x14ac:dyDescent="0.2">
      <c r="A136" s="113" t="s">
        <v>305</v>
      </c>
      <c r="B136" s="113"/>
      <c r="C136" s="113"/>
      <c r="D136" s="113"/>
      <c r="E136" s="113"/>
      <c r="F136" s="30"/>
      <c r="G136" s="28">
        <v>0</v>
      </c>
      <c r="H136" s="29" t="s">
        <v>146</v>
      </c>
      <c r="I136" s="29">
        <v>1029274.19</v>
      </c>
      <c r="J136" s="29">
        <v>1029274.19</v>
      </c>
      <c r="K136" s="29">
        <v>1001847.5</v>
      </c>
      <c r="L136" s="115" t="s">
        <v>404</v>
      </c>
      <c r="M136" s="115"/>
      <c r="N136" s="116"/>
      <c r="O136" s="116"/>
      <c r="P136" s="29">
        <v>90623.86</v>
      </c>
      <c r="Q136" s="115">
        <v>63197.17</v>
      </c>
      <c r="R136" s="115"/>
      <c r="S136" s="31"/>
    </row>
    <row r="137" spans="1:19" ht="11.1" customHeight="1" x14ac:dyDescent="0.2">
      <c r="A137" s="117" t="s">
        <v>306</v>
      </c>
      <c r="B137" s="117"/>
      <c r="C137" s="117"/>
      <c r="D137" s="117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</row>
    <row r="138" spans="1:19" ht="11.85" customHeight="1" x14ac:dyDescent="0.2">
      <c r="A138" s="26"/>
      <c r="B138" s="121" t="s">
        <v>309</v>
      </c>
      <c r="C138" s="121"/>
      <c r="D138" s="121"/>
      <c r="E138" s="121"/>
      <c r="F138" s="30"/>
      <c r="G138" s="28">
        <v>0</v>
      </c>
      <c r="H138" s="29" t="s">
        <v>146</v>
      </c>
      <c r="I138" s="29" t="s">
        <v>711</v>
      </c>
      <c r="J138" s="29" t="s">
        <v>711</v>
      </c>
      <c r="K138" s="29" t="s">
        <v>712</v>
      </c>
      <c r="L138" s="115" t="s">
        <v>713</v>
      </c>
      <c r="M138" s="115"/>
      <c r="N138" s="116"/>
      <c r="O138" s="116"/>
      <c r="P138" s="29" t="s">
        <v>714</v>
      </c>
      <c r="Q138" s="115" t="s">
        <v>146</v>
      </c>
      <c r="R138" s="115"/>
      <c r="S138" s="31"/>
    </row>
    <row r="139" spans="1:19" ht="11.85" customHeight="1" x14ac:dyDescent="0.2">
      <c r="A139" s="113" t="s">
        <v>308</v>
      </c>
      <c r="B139" s="113"/>
      <c r="C139" s="113"/>
      <c r="D139" s="113"/>
      <c r="E139" s="113"/>
      <c r="F139" s="30"/>
      <c r="G139" s="28">
        <v>0</v>
      </c>
      <c r="H139" s="29" t="s">
        <v>146</v>
      </c>
      <c r="I139" s="29" t="s">
        <v>711</v>
      </c>
      <c r="J139" s="29" t="s">
        <v>711</v>
      </c>
      <c r="K139" s="29" t="s">
        <v>712</v>
      </c>
      <c r="L139" s="115" t="s">
        <v>713</v>
      </c>
      <c r="M139" s="115"/>
      <c r="N139" s="116"/>
      <c r="O139" s="116"/>
      <c r="P139" s="29" t="s">
        <v>714</v>
      </c>
      <c r="Q139" s="115" t="s">
        <v>146</v>
      </c>
      <c r="R139" s="115"/>
      <c r="S139" s="31"/>
    </row>
    <row r="140" spans="1:19" ht="11.85" customHeight="1" x14ac:dyDescent="0.2">
      <c r="A140" s="117" t="s">
        <v>306</v>
      </c>
      <c r="B140" s="117"/>
      <c r="C140" s="117"/>
      <c r="D140" s="117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</row>
    <row r="141" spans="1:19" ht="11.1" customHeight="1" x14ac:dyDescent="0.2">
      <c r="A141" s="26"/>
      <c r="B141" s="121" t="s">
        <v>311</v>
      </c>
      <c r="C141" s="121"/>
      <c r="D141" s="121"/>
      <c r="E141" s="121"/>
      <c r="F141" s="30"/>
      <c r="G141" s="28">
        <v>0</v>
      </c>
      <c r="H141" s="29" t="s">
        <v>146</v>
      </c>
      <c r="I141" s="29">
        <v>97654.66</v>
      </c>
      <c r="J141" s="29">
        <v>97654.66</v>
      </c>
      <c r="K141" s="29">
        <v>97654.66</v>
      </c>
      <c r="L141" s="115" t="s">
        <v>371</v>
      </c>
      <c r="M141" s="115"/>
      <c r="N141" s="116"/>
      <c r="O141" s="116"/>
      <c r="P141" s="29" t="s">
        <v>146</v>
      </c>
      <c r="Q141" s="115" t="s">
        <v>146</v>
      </c>
      <c r="R141" s="115"/>
      <c r="S141" s="31"/>
    </row>
    <row r="142" spans="1:19" ht="11.85" customHeight="1" x14ac:dyDescent="0.2">
      <c r="A142" s="113" t="s">
        <v>308</v>
      </c>
      <c r="B142" s="113"/>
      <c r="C142" s="113"/>
      <c r="D142" s="113"/>
      <c r="E142" s="113"/>
      <c r="F142" s="30"/>
      <c r="G142" s="28">
        <v>0</v>
      </c>
      <c r="H142" s="29" t="s">
        <v>146</v>
      </c>
      <c r="I142" s="29">
        <v>97654.66</v>
      </c>
      <c r="J142" s="29">
        <v>97654.66</v>
      </c>
      <c r="K142" s="29">
        <v>97654.66</v>
      </c>
      <c r="L142" s="115" t="s">
        <v>371</v>
      </c>
      <c r="M142" s="115"/>
      <c r="N142" s="116"/>
      <c r="O142" s="116"/>
      <c r="P142" s="29" t="s">
        <v>146</v>
      </c>
      <c r="Q142" s="115" t="s">
        <v>146</v>
      </c>
      <c r="R142" s="115"/>
      <c r="S142" s="31"/>
    </row>
    <row r="143" spans="1:19" ht="11.85" customHeight="1" x14ac:dyDescent="0.2">
      <c r="A143" s="117" t="s">
        <v>314</v>
      </c>
      <c r="B143" s="117"/>
      <c r="C143" s="117"/>
      <c r="D143" s="117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</row>
    <row r="144" spans="1:19" ht="11.85" customHeight="1" x14ac:dyDescent="0.2">
      <c r="A144" s="26"/>
      <c r="B144" s="121" t="s">
        <v>315</v>
      </c>
      <c r="C144" s="121"/>
      <c r="D144" s="121"/>
      <c r="E144" s="121"/>
      <c r="F144" s="30"/>
      <c r="G144" s="28">
        <v>0</v>
      </c>
      <c r="H144" s="29" t="s">
        <v>146</v>
      </c>
      <c r="I144" s="29">
        <v>654658.43000000005</v>
      </c>
      <c r="J144" s="29">
        <v>654658.43000000005</v>
      </c>
      <c r="K144" s="29">
        <v>604964.31000000006</v>
      </c>
      <c r="L144" s="115" t="s">
        <v>636</v>
      </c>
      <c r="M144" s="115"/>
      <c r="N144" s="116"/>
      <c r="O144" s="116"/>
      <c r="P144" s="29">
        <v>62312.88</v>
      </c>
      <c r="Q144" s="115">
        <v>12618.76</v>
      </c>
      <c r="R144" s="115"/>
      <c r="S144" s="31"/>
    </row>
    <row r="145" spans="1:19" ht="11.1" customHeight="1" x14ac:dyDescent="0.2">
      <c r="A145" s="113" t="s">
        <v>317</v>
      </c>
      <c r="B145" s="113"/>
      <c r="C145" s="113"/>
      <c r="D145" s="113"/>
      <c r="E145" s="113"/>
      <c r="F145" s="30"/>
      <c r="G145" s="28">
        <v>0</v>
      </c>
      <c r="H145" s="29" t="s">
        <v>146</v>
      </c>
      <c r="I145" s="29">
        <v>654658.43000000005</v>
      </c>
      <c r="J145" s="29">
        <v>654658.43000000005</v>
      </c>
      <c r="K145" s="29">
        <v>604964.31000000006</v>
      </c>
      <c r="L145" s="115" t="s">
        <v>636</v>
      </c>
      <c r="M145" s="115"/>
      <c r="N145" s="116"/>
      <c r="O145" s="116"/>
      <c r="P145" s="29">
        <v>62312.88</v>
      </c>
      <c r="Q145" s="115">
        <v>12618.76</v>
      </c>
      <c r="R145" s="115"/>
      <c r="S145" s="31"/>
    </row>
    <row r="146" spans="1:19" ht="11.85" customHeight="1" x14ac:dyDescent="0.2">
      <c r="A146" s="117" t="s">
        <v>318</v>
      </c>
      <c r="B146" s="117"/>
      <c r="C146" s="117"/>
      <c r="D146" s="117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</row>
    <row r="147" spans="1:19" ht="11.85" customHeight="1" x14ac:dyDescent="0.2">
      <c r="A147" s="26"/>
      <c r="B147" s="121" t="s">
        <v>322</v>
      </c>
      <c r="C147" s="121"/>
      <c r="D147" s="121"/>
      <c r="E147" s="121"/>
      <c r="F147" s="30"/>
      <c r="G147" s="28">
        <v>0</v>
      </c>
      <c r="H147" s="29" t="s">
        <v>146</v>
      </c>
      <c r="I147" s="29">
        <v>676729.97</v>
      </c>
      <c r="J147" s="29">
        <v>676729.97</v>
      </c>
      <c r="K147" s="29">
        <v>769261.42</v>
      </c>
      <c r="L147" s="115" t="s">
        <v>715</v>
      </c>
      <c r="M147" s="115"/>
      <c r="N147" s="116"/>
      <c r="O147" s="116"/>
      <c r="P147" s="29" t="s">
        <v>146</v>
      </c>
      <c r="Q147" s="115">
        <v>92531.45</v>
      </c>
      <c r="R147" s="115"/>
      <c r="S147" s="31"/>
    </row>
    <row r="148" spans="1:19" ht="11.85" customHeight="1" x14ac:dyDescent="0.2">
      <c r="A148" s="113" t="s">
        <v>320</v>
      </c>
      <c r="B148" s="113"/>
      <c r="C148" s="113"/>
      <c r="D148" s="113"/>
      <c r="E148" s="113"/>
      <c r="F148" s="30"/>
      <c r="G148" s="28">
        <v>0</v>
      </c>
      <c r="H148" s="29" t="s">
        <v>146</v>
      </c>
      <c r="I148" s="29">
        <v>676729.97</v>
      </c>
      <c r="J148" s="29">
        <v>676729.97</v>
      </c>
      <c r="K148" s="29">
        <v>769261.42</v>
      </c>
      <c r="L148" s="115" t="s">
        <v>715</v>
      </c>
      <c r="M148" s="115"/>
      <c r="N148" s="116"/>
      <c r="O148" s="116"/>
      <c r="P148" s="29" t="s">
        <v>146</v>
      </c>
      <c r="Q148" s="115">
        <v>92531.45</v>
      </c>
      <c r="R148" s="115"/>
      <c r="S148" s="31"/>
    </row>
    <row r="149" spans="1:19" ht="11.1" customHeight="1" x14ac:dyDescent="0.2">
      <c r="A149" s="117" t="s">
        <v>318</v>
      </c>
      <c r="B149" s="117"/>
      <c r="C149" s="117"/>
      <c r="D149" s="117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</row>
    <row r="150" spans="1:19" ht="11.85" customHeight="1" x14ac:dyDescent="0.2">
      <c r="A150" s="26"/>
      <c r="B150" s="121" t="s">
        <v>323</v>
      </c>
      <c r="C150" s="121"/>
      <c r="D150" s="121"/>
      <c r="E150" s="121"/>
      <c r="F150" s="30"/>
      <c r="G150" s="28">
        <v>0</v>
      </c>
      <c r="H150" s="29" t="s">
        <v>146</v>
      </c>
      <c r="I150" s="29">
        <v>20450.82</v>
      </c>
      <c r="J150" s="29">
        <v>20450.82</v>
      </c>
      <c r="K150" s="29">
        <v>19321.900000000001</v>
      </c>
      <c r="L150" s="115" t="s">
        <v>394</v>
      </c>
      <c r="M150" s="115"/>
      <c r="N150" s="116"/>
      <c r="O150" s="116"/>
      <c r="P150" s="29" t="s">
        <v>716</v>
      </c>
      <c r="Q150" s="115" t="s">
        <v>146</v>
      </c>
      <c r="R150" s="115"/>
      <c r="S150" s="31"/>
    </row>
    <row r="151" spans="1:19" ht="11.85" customHeight="1" x14ac:dyDescent="0.2">
      <c r="A151" s="113" t="s">
        <v>320</v>
      </c>
      <c r="B151" s="113"/>
      <c r="C151" s="113"/>
      <c r="D151" s="113"/>
      <c r="E151" s="113"/>
      <c r="F151" s="30"/>
      <c r="G151" s="28">
        <v>0</v>
      </c>
      <c r="H151" s="29" t="s">
        <v>146</v>
      </c>
      <c r="I151" s="29">
        <v>20450.82</v>
      </c>
      <c r="J151" s="29">
        <v>20450.82</v>
      </c>
      <c r="K151" s="29">
        <v>19321.900000000001</v>
      </c>
      <c r="L151" s="115" t="s">
        <v>394</v>
      </c>
      <c r="M151" s="115"/>
      <c r="N151" s="116"/>
      <c r="O151" s="116"/>
      <c r="P151" s="29" t="s">
        <v>716</v>
      </c>
      <c r="Q151" s="115" t="s">
        <v>146</v>
      </c>
      <c r="R151" s="115"/>
      <c r="S151" s="31"/>
    </row>
    <row r="152" spans="1:19" ht="11.85" customHeight="1" x14ac:dyDescent="0.2">
      <c r="A152" s="117" t="s">
        <v>324</v>
      </c>
      <c r="B152" s="117"/>
      <c r="C152" s="117"/>
      <c r="D152" s="117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</row>
    <row r="153" spans="1:19" ht="11.1" customHeight="1" x14ac:dyDescent="0.2">
      <c r="A153" s="26"/>
      <c r="B153" s="121" t="s">
        <v>325</v>
      </c>
      <c r="C153" s="121"/>
      <c r="D153" s="121"/>
      <c r="E153" s="121"/>
      <c r="F153" s="30"/>
      <c r="G153" s="28">
        <v>0</v>
      </c>
      <c r="H153" s="29" t="s">
        <v>146</v>
      </c>
      <c r="I153" s="29">
        <v>12943551.119999999</v>
      </c>
      <c r="J153" s="29">
        <v>12943551.119999999</v>
      </c>
      <c r="K153" s="29">
        <v>12657173.880000001</v>
      </c>
      <c r="L153" s="115" t="s">
        <v>717</v>
      </c>
      <c r="M153" s="115"/>
      <c r="N153" s="116"/>
      <c r="O153" s="116"/>
      <c r="P153" s="29">
        <v>1140664.49</v>
      </c>
      <c r="Q153" s="115">
        <v>1044737.6</v>
      </c>
      <c r="R153" s="115"/>
      <c r="S153" s="31"/>
    </row>
    <row r="154" spans="1:19" ht="11.85" customHeight="1" x14ac:dyDescent="0.2">
      <c r="A154" s="113" t="s">
        <v>326</v>
      </c>
      <c r="B154" s="113"/>
      <c r="C154" s="113"/>
      <c r="D154" s="113"/>
      <c r="E154" s="113"/>
      <c r="F154" s="30"/>
      <c r="G154" s="28">
        <v>0</v>
      </c>
      <c r="H154" s="29" t="s">
        <v>146</v>
      </c>
      <c r="I154" s="29">
        <v>12943551.119999999</v>
      </c>
      <c r="J154" s="29">
        <v>12943551.119999999</v>
      </c>
      <c r="K154" s="29">
        <v>12657173.880000001</v>
      </c>
      <c r="L154" s="115" t="s">
        <v>717</v>
      </c>
      <c r="M154" s="115"/>
      <c r="N154" s="116"/>
      <c r="O154" s="116"/>
      <c r="P154" s="29">
        <v>1140664.49</v>
      </c>
      <c r="Q154" s="115">
        <v>1044737.6</v>
      </c>
      <c r="R154" s="115"/>
      <c r="S154" s="31"/>
    </row>
    <row r="155" spans="1:19" ht="11.85" customHeight="1" x14ac:dyDescent="0.2">
      <c r="A155" s="117" t="s">
        <v>334</v>
      </c>
      <c r="B155" s="117"/>
      <c r="C155" s="117"/>
      <c r="D155" s="117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</row>
    <row r="156" spans="1:19" ht="11.85" customHeight="1" x14ac:dyDescent="0.2">
      <c r="A156" s="26"/>
      <c r="B156" s="121" t="s">
        <v>335</v>
      </c>
      <c r="C156" s="121"/>
      <c r="D156" s="121"/>
      <c r="E156" s="121"/>
      <c r="F156" s="30"/>
      <c r="G156" s="28">
        <v>0</v>
      </c>
      <c r="H156" s="29" t="s">
        <v>146</v>
      </c>
      <c r="I156" s="29">
        <v>14276864.34</v>
      </c>
      <c r="J156" s="29">
        <v>14276864.34</v>
      </c>
      <c r="K156" s="29">
        <v>13362056.880000001</v>
      </c>
      <c r="L156" s="115" t="s">
        <v>520</v>
      </c>
      <c r="M156" s="115"/>
      <c r="N156" s="116"/>
      <c r="O156" s="116"/>
      <c r="P156" s="29">
        <v>1571273.24</v>
      </c>
      <c r="Q156" s="115">
        <v>654822.92000000004</v>
      </c>
      <c r="R156" s="115"/>
      <c r="S156" s="31"/>
    </row>
    <row r="157" spans="1:19" ht="11.1" customHeight="1" x14ac:dyDescent="0.2">
      <c r="A157" s="113" t="s">
        <v>336</v>
      </c>
      <c r="B157" s="113"/>
      <c r="C157" s="113"/>
      <c r="D157" s="113"/>
      <c r="E157" s="113"/>
      <c r="F157" s="30"/>
      <c r="G157" s="28">
        <v>0</v>
      </c>
      <c r="H157" s="29" t="s">
        <v>146</v>
      </c>
      <c r="I157" s="29">
        <v>14276864.34</v>
      </c>
      <c r="J157" s="29">
        <v>14276864.34</v>
      </c>
      <c r="K157" s="29">
        <v>13362056.880000001</v>
      </c>
      <c r="L157" s="115" t="s">
        <v>520</v>
      </c>
      <c r="M157" s="115"/>
      <c r="N157" s="116"/>
      <c r="O157" s="116"/>
      <c r="P157" s="29">
        <v>1571273.24</v>
      </c>
      <c r="Q157" s="115">
        <v>654822.92000000004</v>
      </c>
      <c r="R157" s="115"/>
      <c r="S157" s="31"/>
    </row>
    <row r="158" spans="1:19" ht="11.85" customHeight="1" x14ac:dyDescent="0.2">
      <c r="A158" s="117" t="s">
        <v>337</v>
      </c>
      <c r="B158" s="117"/>
      <c r="C158" s="117"/>
      <c r="D158" s="117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</row>
    <row r="159" spans="1:19" ht="11.85" customHeight="1" x14ac:dyDescent="0.2">
      <c r="A159" s="26"/>
      <c r="B159" s="121" t="s">
        <v>338</v>
      </c>
      <c r="C159" s="121"/>
      <c r="D159" s="121"/>
      <c r="E159" s="121"/>
      <c r="F159" s="30"/>
      <c r="G159" s="28">
        <v>0</v>
      </c>
      <c r="H159" s="29" t="s">
        <v>146</v>
      </c>
      <c r="I159" s="29">
        <v>115998.67</v>
      </c>
      <c r="J159" s="29">
        <v>115998.67</v>
      </c>
      <c r="K159" s="29">
        <v>115998.67</v>
      </c>
      <c r="L159" s="115" t="s">
        <v>371</v>
      </c>
      <c r="M159" s="115"/>
      <c r="N159" s="116"/>
      <c r="O159" s="116"/>
      <c r="P159" s="29" t="s">
        <v>146</v>
      </c>
      <c r="Q159" s="115" t="s">
        <v>146</v>
      </c>
      <c r="R159" s="115"/>
      <c r="S159" s="31"/>
    </row>
    <row r="160" spans="1:19" ht="11.85" customHeight="1" x14ac:dyDescent="0.2">
      <c r="A160" s="113" t="s">
        <v>339</v>
      </c>
      <c r="B160" s="113"/>
      <c r="C160" s="113"/>
      <c r="D160" s="113"/>
      <c r="E160" s="113"/>
      <c r="F160" s="30"/>
      <c r="G160" s="28">
        <v>0</v>
      </c>
      <c r="H160" s="29" t="s">
        <v>146</v>
      </c>
      <c r="I160" s="29">
        <v>115998.67</v>
      </c>
      <c r="J160" s="29">
        <v>115998.67</v>
      </c>
      <c r="K160" s="29">
        <v>115998.67</v>
      </c>
      <c r="L160" s="115" t="s">
        <v>371</v>
      </c>
      <c r="M160" s="115"/>
      <c r="N160" s="116"/>
      <c r="O160" s="116"/>
      <c r="P160" s="29" t="s">
        <v>146</v>
      </c>
      <c r="Q160" s="115" t="s">
        <v>146</v>
      </c>
      <c r="R160" s="115"/>
      <c r="S160" s="31"/>
    </row>
    <row r="161" spans="1:19" ht="11.1" customHeight="1" x14ac:dyDescent="0.2">
      <c r="A161" s="122" t="s">
        <v>344</v>
      </c>
      <c r="B161" s="122"/>
      <c r="C161" s="122"/>
      <c r="D161" s="122"/>
      <c r="E161" s="122"/>
      <c r="F161" s="34">
        <v>0</v>
      </c>
      <c r="G161" s="34">
        <v>0</v>
      </c>
      <c r="H161" s="29">
        <v>31818.27</v>
      </c>
      <c r="I161" s="29">
        <v>165840046.28</v>
      </c>
      <c r="J161" s="29">
        <v>165840046.28</v>
      </c>
      <c r="K161" s="29">
        <v>167591861.55000001</v>
      </c>
      <c r="L161" s="115" t="s">
        <v>718</v>
      </c>
      <c r="M161" s="115"/>
      <c r="N161" s="124"/>
      <c r="O161" s="124"/>
      <c r="P161" s="29">
        <v>14960748.98</v>
      </c>
      <c r="Q161" s="115">
        <v>17457259.440000001</v>
      </c>
      <c r="R161" s="115"/>
      <c r="S161" s="31"/>
    </row>
    <row r="162" spans="1:19" ht="11.85" customHeight="1" x14ac:dyDescent="0.2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3">
        <v>-2496510.46</v>
      </c>
      <c r="P162" s="133"/>
      <c r="Q162" s="133"/>
      <c r="R162" s="133"/>
      <c r="S162" s="133"/>
    </row>
    <row r="163" spans="1:19" ht="31.7" customHeight="1" x14ac:dyDescent="0.2">
      <c r="A163" s="130" t="s">
        <v>368</v>
      </c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</row>
    <row r="164" spans="1:19" ht="53.65" customHeight="1" x14ac:dyDescent="0.2"/>
    <row r="165" spans="1:19" ht="53.65" customHeight="1" thickBot="1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</row>
  </sheetData>
  <mergeCells count="534">
    <mergeCell ref="B159:E159"/>
    <mergeCell ref="L159:M159"/>
    <mergeCell ref="N159:O159"/>
    <mergeCell ref="Q159:R159"/>
    <mergeCell ref="A160:E160"/>
    <mergeCell ref="L160:M160"/>
    <mergeCell ref="N160:O160"/>
    <mergeCell ref="B156:E156"/>
    <mergeCell ref="L156:M156"/>
    <mergeCell ref="N156:O156"/>
    <mergeCell ref="Q156:R156"/>
    <mergeCell ref="A157:E157"/>
    <mergeCell ref="L157:M157"/>
    <mergeCell ref="N157:O157"/>
    <mergeCell ref="Q157:R157"/>
    <mergeCell ref="A158:D158"/>
    <mergeCell ref="E158:S158"/>
    <mergeCell ref="Q160:R160"/>
    <mergeCell ref="A154:E154"/>
    <mergeCell ref="L154:M154"/>
    <mergeCell ref="N154:O154"/>
    <mergeCell ref="Q154:R154"/>
    <mergeCell ref="A155:D155"/>
    <mergeCell ref="E155:S155"/>
    <mergeCell ref="A152:D152"/>
    <mergeCell ref="E152:S152"/>
    <mergeCell ref="B153:E153"/>
    <mergeCell ref="L153:M153"/>
    <mergeCell ref="N153:O153"/>
    <mergeCell ref="Q153:R153"/>
    <mergeCell ref="B150:E150"/>
    <mergeCell ref="L150:M150"/>
    <mergeCell ref="N150:O150"/>
    <mergeCell ref="Q150:R150"/>
    <mergeCell ref="A151:E151"/>
    <mergeCell ref="L151:M151"/>
    <mergeCell ref="N151:O151"/>
    <mergeCell ref="Q151:R151"/>
    <mergeCell ref="A148:E148"/>
    <mergeCell ref="L148:M148"/>
    <mergeCell ref="N148:O148"/>
    <mergeCell ref="Q148:R148"/>
    <mergeCell ref="A149:D149"/>
    <mergeCell ref="E149:S149"/>
    <mergeCell ref="A146:D146"/>
    <mergeCell ref="E146:S146"/>
    <mergeCell ref="B147:E147"/>
    <mergeCell ref="L147:M147"/>
    <mergeCell ref="N147:O147"/>
    <mergeCell ref="Q147:R147"/>
    <mergeCell ref="B144:E144"/>
    <mergeCell ref="L144:M144"/>
    <mergeCell ref="N144:O144"/>
    <mergeCell ref="Q144:R144"/>
    <mergeCell ref="A145:E145"/>
    <mergeCell ref="L145:M145"/>
    <mergeCell ref="N145:O145"/>
    <mergeCell ref="Q145:R145"/>
    <mergeCell ref="A142:E142"/>
    <mergeCell ref="L142:M142"/>
    <mergeCell ref="N142:O142"/>
    <mergeCell ref="Q142:R142"/>
    <mergeCell ref="A143:D143"/>
    <mergeCell ref="E143:S143"/>
    <mergeCell ref="A140:D140"/>
    <mergeCell ref="E140:S140"/>
    <mergeCell ref="B141:E141"/>
    <mergeCell ref="L141:M141"/>
    <mergeCell ref="N141:O141"/>
    <mergeCell ref="Q141:R141"/>
    <mergeCell ref="B138:E138"/>
    <mergeCell ref="L138:M138"/>
    <mergeCell ref="N138:O138"/>
    <mergeCell ref="Q138:R138"/>
    <mergeCell ref="A139:E139"/>
    <mergeCell ref="L139:M139"/>
    <mergeCell ref="N139:O139"/>
    <mergeCell ref="Q139:R139"/>
    <mergeCell ref="A136:E136"/>
    <mergeCell ref="L136:M136"/>
    <mergeCell ref="N136:O136"/>
    <mergeCell ref="Q136:R136"/>
    <mergeCell ref="A137:D137"/>
    <mergeCell ref="E137:S137"/>
    <mergeCell ref="A134:D134"/>
    <mergeCell ref="E134:S134"/>
    <mergeCell ref="B135:E135"/>
    <mergeCell ref="L135:M135"/>
    <mergeCell ref="N135:O135"/>
    <mergeCell ref="Q135:R135"/>
    <mergeCell ref="B132:E132"/>
    <mergeCell ref="L132:M132"/>
    <mergeCell ref="N132:O132"/>
    <mergeCell ref="Q132:R132"/>
    <mergeCell ref="A133:E133"/>
    <mergeCell ref="L133:M133"/>
    <mergeCell ref="N133:O133"/>
    <mergeCell ref="Q133:R133"/>
    <mergeCell ref="A130:E130"/>
    <mergeCell ref="L130:M130"/>
    <mergeCell ref="N130:O130"/>
    <mergeCell ref="Q130:R130"/>
    <mergeCell ref="A131:D131"/>
    <mergeCell ref="E131:S131"/>
    <mergeCell ref="A128:D128"/>
    <mergeCell ref="E128:S128"/>
    <mergeCell ref="B129:E129"/>
    <mergeCell ref="L129:M129"/>
    <mergeCell ref="N129:O129"/>
    <mergeCell ref="Q129:R129"/>
    <mergeCell ref="B126:E126"/>
    <mergeCell ref="L126:M126"/>
    <mergeCell ref="N126:O126"/>
    <mergeCell ref="Q126:R126"/>
    <mergeCell ref="A127:E127"/>
    <mergeCell ref="L127:M127"/>
    <mergeCell ref="N127:O127"/>
    <mergeCell ref="Q127:R127"/>
    <mergeCell ref="A124:E124"/>
    <mergeCell ref="L124:M124"/>
    <mergeCell ref="N124:O124"/>
    <mergeCell ref="Q124:R124"/>
    <mergeCell ref="A125:D125"/>
    <mergeCell ref="E125:S125"/>
    <mergeCell ref="A122:D122"/>
    <mergeCell ref="E122:S122"/>
    <mergeCell ref="B123:E123"/>
    <mergeCell ref="L123:M123"/>
    <mergeCell ref="N123:O123"/>
    <mergeCell ref="Q123:R123"/>
    <mergeCell ref="B120:E120"/>
    <mergeCell ref="L120:M120"/>
    <mergeCell ref="N120:O120"/>
    <mergeCell ref="Q120:R120"/>
    <mergeCell ref="A121:E121"/>
    <mergeCell ref="L121:M121"/>
    <mergeCell ref="N121:O121"/>
    <mergeCell ref="Q121:R121"/>
    <mergeCell ref="A118:E118"/>
    <mergeCell ref="L118:M118"/>
    <mergeCell ref="N118:O118"/>
    <mergeCell ref="Q118:R118"/>
    <mergeCell ref="A119:D119"/>
    <mergeCell ref="E119:S119"/>
    <mergeCell ref="A116:D116"/>
    <mergeCell ref="E116:S116"/>
    <mergeCell ref="B117:E117"/>
    <mergeCell ref="L117:M117"/>
    <mergeCell ref="N117:O117"/>
    <mergeCell ref="Q117:R117"/>
    <mergeCell ref="B114:E114"/>
    <mergeCell ref="L114:M114"/>
    <mergeCell ref="N114:O114"/>
    <mergeCell ref="Q114:R114"/>
    <mergeCell ref="A115:E115"/>
    <mergeCell ref="L115:M115"/>
    <mergeCell ref="N115:O115"/>
    <mergeCell ref="Q115:R115"/>
    <mergeCell ref="A112:E112"/>
    <mergeCell ref="L112:M112"/>
    <mergeCell ref="N112:O112"/>
    <mergeCell ref="Q112:R112"/>
    <mergeCell ref="A113:D113"/>
    <mergeCell ref="E113:S113"/>
    <mergeCell ref="A110:D110"/>
    <mergeCell ref="E110:S110"/>
    <mergeCell ref="B111:E111"/>
    <mergeCell ref="L111:M111"/>
    <mergeCell ref="N111:O111"/>
    <mergeCell ref="Q111:R111"/>
    <mergeCell ref="B108:E108"/>
    <mergeCell ref="L108:M108"/>
    <mergeCell ref="N108:O108"/>
    <mergeCell ref="Q108:R108"/>
    <mergeCell ref="A109:E109"/>
    <mergeCell ref="L109:M109"/>
    <mergeCell ref="N109:O109"/>
    <mergeCell ref="Q109:R109"/>
    <mergeCell ref="A106:E106"/>
    <mergeCell ref="L106:M106"/>
    <mergeCell ref="N106:O106"/>
    <mergeCell ref="Q106:R106"/>
    <mergeCell ref="A107:D107"/>
    <mergeCell ref="E107:S107"/>
    <mergeCell ref="A104:D104"/>
    <mergeCell ref="E104:S104"/>
    <mergeCell ref="B105:E105"/>
    <mergeCell ref="L105:M105"/>
    <mergeCell ref="N105:O105"/>
    <mergeCell ref="Q105:R105"/>
    <mergeCell ref="B102:E102"/>
    <mergeCell ref="L102:M102"/>
    <mergeCell ref="N102:O102"/>
    <mergeCell ref="Q102:R102"/>
    <mergeCell ref="A103:E103"/>
    <mergeCell ref="L103:M103"/>
    <mergeCell ref="N103:O103"/>
    <mergeCell ref="Q103:R103"/>
    <mergeCell ref="A100:E100"/>
    <mergeCell ref="L100:M100"/>
    <mergeCell ref="N100:O100"/>
    <mergeCell ref="Q100:R100"/>
    <mergeCell ref="A101:D101"/>
    <mergeCell ref="E101:S101"/>
    <mergeCell ref="A98:D98"/>
    <mergeCell ref="E98:S98"/>
    <mergeCell ref="B99:E99"/>
    <mergeCell ref="L99:M99"/>
    <mergeCell ref="N99:O99"/>
    <mergeCell ref="Q99:R99"/>
    <mergeCell ref="B96:E96"/>
    <mergeCell ref="L96:M96"/>
    <mergeCell ref="N96:O96"/>
    <mergeCell ref="Q96:R96"/>
    <mergeCell ref="A97:E97"/>
    <mergeCell ref="L97:M97"/>
    <mergeCell ref="N97:O97"/>
    <mergeCell ref="Q97:R97"/>
    <mergeCell ref="A94:E94"/>
    <mergeCell ref="L94:M94"/>
    <mergeCell ref="N94:O94"/>
    <mergeCell ref="Q94:R94"/>
    <mergeCell ref="A95:D95"/>
    <mergeCell ref="E95:S95"/>
    <mergeCell ref="A92:D92"/>
    <mergeCell ref="E92:S92"/>
    <mergeCell ref="B93:E93"/>
    <mergeCell ref="L93:M93"/>
    <mergeCell ref="N93:O93"/>
    <mergeCell ref="Q93:R93"/>
    <mergeCell ref="B90:E90"/>
    <mergeCell ref="L90:M90"/>
    <mergeCell ref="N90:O90"/>
    <mergeCell ref="Q90:R90"/>
    <mergeCell ref="A91:E91"/>
    <mergeCell ref="L91:M91"/>
    <mergeCell ref="N91:O91"/>
    <mergeCell ref="Q91:R91"/>
    <mergeCell ref="A88:E88"/>
    <mergeCell ref="L88:M88"/>
    <mergeCell ref="N88:O88"/>
    <mergeCell ref="Q88:R88"/>
    <mergeCell ref="A89:D89"/>
    <mergeCell ref="E89:S89"/>
    <mergeCell ref="A86:D86"/>
    <mergeCell ref="E86:S86"/>
    <mergeCell ref="B87:E87"/>
    <mergeCell ref="L87:M87"/>
    <mergeCell ref="N87:O87"/>
    <mergeCell ref="Q87:R87"/>
    <mergeCell ref="B84:E84"/>
    <mergeCell ref="L84:M84"/>
    <mergeCell ref="N84:O84"/>
    <mergeCell ref="Q84:R84"/>
    <mergeCell ref="A85:E85"/>
    <mergeCell ref="L85:M85"/>
    <mergeCell ref="N85:O85"/>
    <mergeCell ref="Q85:R85"/>
    <mergeCell ref="A82:E82"/>
    <mergeCell ref="L82:M82"/>
    <mergeCell ref="N82:O82"/>
    <mergeCell ref="Q82:R82"/>
    <mergeCell ref="A83:D83"/>
    <mergeCell ref="E83:S83"/>
    <mergeCell ref="A80:D80"/>
    <mergeCell ref="E80:S80"/>
    <mergeCell ref="B81:E81"/>
    <mergeCell ref="L81:M81"/>
    <mergeCell ref="N81:O81"/>
    <mergeCell ref="Q81:R81"/>
    <mergeCell ref="B78:E78"/>
    <mergeCell ref="L78:M78"/>
    <mergeCell ref="N78:O78"/>
    <mergeCell ref="Q78:R78"/>
    <mergeCell ref="A79:E79"/>
    <mergeCell ref="L79:M79"/>
    <mergeCell ref="N79:O79"/>
    <mergeCell ref="Q79:R79"/>
    <mergeCell ref="A76:E76"/>
    <mergeCell ref="L76:M76"/>
    <mergeCell ref="N76:O76"/>
    <mergeCell ref="Q76:R76"/>
    <mergeCell ref="A77:D77"/>
    <mergeCell ref="E77:S77"/>
    <mergeCell ref="A74:D74"/>
    <mergeCell ref="E74:S74"/>
    <mergeCell ref="B75:E75"/>
    <mergeCell ref="L75:M75"/>
    <mergeCell ref="N75:O75"/>
    <mergeCell ref="Q75:R75"/>
    <mergeCell ref="B72:E72"/>
    <mergeCell ref="L72:M72"/>
    <mergeCell ref="N72:O72"/>
    <mergeCell ref="Q72:R72"/>
    <mergeCell ref="A73:E73"/>
    <mergeCell ref="L73:M73"/>
    <mergeCell ref="N73:O73"/>
    <mergeCell ref="Q73:R73"/>
    <mergeCell ref="A70:E70"/>
    <mergeCell ref="L70:M70"/>
    <mergeCell ref="N70:O70"/>
    <mergeCell ref="Q70:R70"/>
    <mergeCell ref="A71:D71"/>
    <mergeCell ref="E71:S71"/>
    <mergeCell ref="A68:D68"/>
    <mergeCell ref="E68:S68"/>
    <mergeCell ref="B69:E69"/>
    <mergeCell ref="L69:M69"/>
    <mergeCell ref="N69:O69"/>
    <mergeCell ref="Q69:R69"/>
    <mergeCell ref="B66:E66"/>
    <mergeCell ref="L66:M66"/>
    <mergeCell ref="N66:O66"/>
    <mergeCell ref="Q66:R66"/>
    <mergeCell ref="A67:E67"/>
    <mergeCell ref="L67:M67"/>
    <mergeCell ref="N67:O67"/>
    <mergeCell ref="Q67:R67"/>
    <mergeCell ref="A64:E64"/>
    <mergeCell ref="L64:M64"/>
    <mergeCell ref="N64:O64"/>
    <mergeCell ref="Q64:R64"/>
    <mergeCell ref="A65:D65"/>
    <mergeCell ref="E65:S65"/>
    <mergeCell ref="A62:D62"/>
    <mergeCell ref="E62:S62"/>
    <mergeCell ref="B63:E63"/>
    <mergeCell ref="L63:M63"/>
    <mergeCell ref="N63:O63"/>
    <mergeCell ref="Q63:R63"/>
    <mergeCell ref="B60:E60"/>
    <mergeCell ref="L60:M60"/>
    <mergeCell ref="N60:O60"/>
    <mergeCell ref="Q60:R60"/>
    <mergeCell ref="A61:E61"/>
    <mergeCell ref="L61:M61"/>
    <mergeCell ref="N61:O61"/>
    <mergeCell ref="Q61:R61"/>
    <mergeCell ref="A58:E58"/>
    <mergeCell ref="L58:M58"/>
    <mergeCell ref="N58:O58"/>
    <mergeCell ref="Q58:R58"/>
    <mergeCell ref="A59:D59"/>
    <mergeCell ref="E59:S59"/>
    <mergeCell ref="A56:D56"/>
    <mergeCell ref="E56:S56"/>
    <mergeCell ref="B57:E57"/>
    <mergeCell ref="L57:M57"/>
    <mergeCell ref="N57:O57"/>
    <mergeCell ref="Q57:R57"/>
    <mergeCell ref="B54:E54"/>
    <mergeCell ref="L54:M54"/>
    <mergeCell ref="N54:O54"/>
    <mergeCell ref="Q54:R54"/>
    <mergeCell ref="A55:E55"/>
    <mergeCell ref="L55:M55"/>
    <mergeCell ref="N55:O55"/>
    <mergeCell ref="Q55:R55"/>
    <mergeCell ref="A52:E52"/>
    <mergeCell ref="L52:M52"/>
    <mergeCell ref="N52:O52"/>
    <mergeCell ref="Q52:R52"/>
    <mergeCell ref="A53:D53"/>
    <mergeCell ref="E53:S53"/>
    <mergeCell ref="A50:D50"/>
    <mergeCell ref="E50:S50"/>
    <mergeCell ref="B51:E51"/>
    <mergeCell ref="L51:M51"/>
    <mergeCell ref="N51:O51"/>
    <mergeCell ref="Q51:R51"/>
    <mergeCell ref="B48:E48"/>
    <mergeCell ref="L48:M48"/>
    <mergeCell ref="N48:O48"/>
    <mergeCell ref="Q48:R48"/>
    <mergeCell ref="A49:E49"/>
    <mergeCell ref="L49:M49"/>
    <mergeCell ref="N49:O49"/>
    <mergeCell ref="Q49:R49"/>
    <mergeCell ref="A46:E46"/>
    <mergeCell ref="L46:M46"/>
    <mergeCell ref="N46:O46"/>
    <mergeCell ref="Q46:R46"/>
    <mergeCell ref="A47:D47"/>
    <mergeCell ref="E47:S47"/>
    <mergeCell ref="A44:D44"/>
    <mergeCell ref="E44:S44"/>
    <mergeCell ref="B45:E45"/>
    <mergeCell ref="L45:M45"/>
    <mergeCell ref="N45:O45"/>
    <mergeCell ref="Q45:R45"/>
    <mergeCell ref="B42:E42"/>
    <mergeCell ref="L42:M42"/>
    <mergeCell ref="N42:O42"/>
    <mergeCell ref="Q42:R42"/>
    <mergeCell ref="A43:E43"/>
    <mergeCell ref="L43:M43"/>
    <mergeCell ref="N43:O43"/>
    <mergeCell ref="Q43:R43"/>
    <mergeCell ref="A40:E40"/>
    <mergeCell ref="L40:M40"/>
    <mergeCell ref="N40:O40"/>
    <mergeCell ref="Q40:R40"/>
    <mergeCell ref="A41:D41"/>
    <mergeCell ref="E41:S41"/>
    <mergeCell ref="A38:D38"/>
    <mergeCell ref="E38:S38"/>
    <mergeCell ref="B39:E39"/>
    <mergeCell ref="L39:M39"/>
    <mergeCell ref="N39:O39"/>
    <mergeCell ref="Q39:R39"/>
    <mergeCell ref="B36:E36"/>
    <mergeCell ref="L36:M36"/>
    <mergeCell ref="N36:O36"/>
    <mergeCell ref="Q36:R36"/>
    <mergeCell ref="A37:E37"/>
    <mergeCell ref="L37:M37"/>
    <mergeCell ref="N37:O37"/>
    <mergeCell ref="Q37:R37"/>
    <mergeCell ref="A34:E34"/>
    <mergeCell ref="L34:M34"/>
    <mergeCell ref="N34:O34"/>
    <mergeCell ref="Q34:R34"/>
    <mergeCell ref="A35:D35"/>
    <mergeCell ref="E35:S35"/>
    <mergeCell ref="A32:D32"/>
    <mergeCell ref="E32:S32"/>
    <mergeCell ref="B33:E33"/>
    <mergeCell ref="L33:M33"/>
    <mergeCell ref="N33:O33"/>
    <mergeCell ref="Q33:R33"/>
    <mergeCell ref="B30:E30"/>
    <mergeCell ref="L30:M30"/>
    <mergeCell ref="N30:O30"/>
    <mergeCell ref="Q30:R30"/>
    <mergeCell ref="A31:E31"/>
    <mergeCell ref="L31:M31"/>
    <mergeCell ref="N31:O31"/>
    <mergeCell ref="Q31:R31"/>
    <mergeCell ref="A28:E28"/>
    <mergeCell ref="L28:M28"/>
    <mergeCell ref="N28:O28"/>
    <mergeCell ref="Q28:R28"/>
    <mergeCell ref="A29:D29"/>
    <mergeCell ref="E29:S29"/>
    <mergeCell ref="A26:D26"/>
    <mergeCell ref="E26:S26"/>
    <mergeCell ref="B27:E27"/>
    <mergeCell ref="L27:M27"/>
    <mergeCell ref="N27:O27"/>
    <mergeCell ref="Q27:R27"/>
    <mergeCell ref="B24:E24"/>
    <mergeCell ref="L24:M24"/>
    <mergeCell ref="N24:O24"/>
    <mergeCell ref="Q24:R24"/>
    <mergeCell ref="A25:E25"/>
    <mergeCell ref="L25:M25"/>
    <mergeCell ref="N25:O25"/>
    <mergeCell ref="Q25:R25"/>
    <mergeCell ref="A22:E22"/>
    <mergeCell ref="L22:M22"/>
    <mergeCell ref="N22:O22"/>
    <mergeCell ref="Q22:R22"/>
    <mergeCell ref="A23:D23"/>
    <mergeCell ref="E23:S23"/>
    <mergeCell ref="A20:D20"/>
    <mergeCell ref="E20:S20"/>
    <mergeCell ref="B21:E21"/>
    <mergeCell ref="L21:M21"/>
    <mergeCell ref="N21:O21"/>
    <mergeCell ref="Q21:R21"/>
    <mergeCell ref="B18:E18"/>
    <mergeCell ref="L18:M18"/>
    <mergeCell ref="N18:O18"/>
    <mergeCell ref="Q18:R18"/>
    <mergeCell ref="A19:E19"/>
    <mergeCell ref="L19:M19"/>
    <mergeCell ref="N19:O19"/>
    <mergeCell ref="Q19:R19"/>
    <mergeCell ref="A16:E16"/>
    <mergeCell ref="L16:M16"/>
    <mergeCell ref="N16:O16"/>
    <mergeCell ref="Q16:R16"/>
    <mergeCell ref="A17:D17"/>
    <mergeCell ref="E17:S17"/>
    <mergeCell ref="A14:D14"/>
    <mergeCell ref="E14:S14"/>
    <mergeCell ref="B15:E15"/>
    <mergeCell ref="L15:M15"/>
    <mergeCell ref="N15:O15"/>
    <mergeCell ref="Q15:R15"/>
    <mergeCell ref="B12:E12"/>
    <mergeCell ref="L12:M12"/>
    <mergeCell ref="N12:O12"/>
    <mergeCell ref="Q12:R12"/>
    <mergeCell ref="A13:E13"/>
    <mergeCell ref="L13:M13"/>
    <mergeCell ref="N13:O13"/>
    <mergeCell ref="Q13:R13"/>
    <mergeCell ref="A9:A10"/>
    <mergeCell ref="G9:G10"/>
    <mergeCell ref="O10:Q10"/>
    <mergeCell ref="R10:S10"/>
    <mergeCell ref="A11:D11"/>
    <mergeCell ref="E11:S11"/>
    <mergeCell ref="H8:H9"/>
    <mergeCell ref="I8:I10"/>
    <mergeCell ref="J8:J10"/>
    <mergeCell ref="K8:K10"/>
    <mergeCell ref="L8:N10"/>
    <mergeCell ref="O8:S9"/>
    <mergeCell ref="A161:E161"/>
    <mergeCell ref="L161:M161"/>
    <mergeCell ref="N161:O161"/>
    <mergeCell ref="Q161:R161"/>
    <mergeCell ref="A162:N162"/>
    <mergeCell ref="O162:S162"/>
    <mergeCell ref="A163:S163"/>
    <mergeCell ref="A1:B1"/>
    <mergeCell ref="C1:L2"/>
    <mergeCell ref="M1:S1"/>
    <mergeCell ref="A2:B4"/>
    <mergeCell ref="M2:S4"/>
    <mergeCell ref="C3:L3"/>
    <mergeCell ref="C4:L4"/>
    <mergeCell ref="A5:B5"/>
    <mergeCell ref="O5:S5"/>
    <mergeCell ref="A6:C6"/>
    <mergeCell ref="D6:S6"/>
    <mergeCell ref="A7:A8"/>
    <mergeCell ref="B7:F10"/>
    <mergeCell ref="G7:G8"/>
    <mergeCell ref="I7:J7"/>
    <mergeCell ref="K7:N7"/>
    <mergeCell ref="O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Подробная</vt:lpstr>
      <vt:lpstr>Краткая</vt:lpstr>
      <vt:lpstr>ФЛ РО</vt:lpstr>
      <vt:lpstr>ФЛ СС</vt:lpstr>
      <vt:lpstr>ЮЛ РО</vt:lpstr>
      <vt:lpstr>ЮЛ СС</vt:lpstr>
    </vt:vector>
  </TitlesOfParts>
  <Company>Stimulsoft Reports 2015.1.0 from 24 April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Елена Сергеевна Комарова</dc:creator>
  <cp:lastModifiedBy>Елена Сергеевна Комарова</cp:lastModifiedBy>
  <cp:lastPrinted>2017-12-21T08:18:24Z</cp:lastPrinted>
  <dcterms:created xsi:type="dcterms:W3CDTF">2016-05-10T11:32:13Z</dcterms:created>
  <dcterms:modified xsi:type="dcterms:W3CDTF">2023-05-18T08:00:52Z</dcterms:modified>
</cp:coreProperties>
</file>